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964EC6DD-451D-7A47-9D21-1AEAE9A2B169}" xr6:coauthVersionLast="47" xr6:coauthVersionMax="47" xr10:uidLastSave="{00000000-0000-0000-0000-000000000000}"/>
  <bookViews>
    <workbookView xWindow="1160" yWindow="500" windowWidth="2764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3" l="1"/>
  <c r="K95" i="3"/>
  <c r="L88" i="3" l="1"/>
  <c r="M88" i="3" s="1"/>
  <c r="M94" i="3" s="1"/>
  <c r="M93" i="3" s="1"/>
  <c r="L79" i="3"/>
  <c r="M79" i="3" s="1"/>
  <c r="M85" i="3" s="1"/>
  <c r="M84" i="3" s="1"/>
  <c r="W56" i="3"/>
  <c r="X56" i="3"/>
  <c r="Y56" i="3"/>
  <c r="AA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D74" i="3" s="1"/>
  <c r="E66" i="3"/>
  <c r="E74" i="3" s="1"/>
  <c r="F66" i="3"/>
  <c r="F74" i="3" s="1"/>
  <c r="G66" i="3"/>
  <c r="G74" i="3" s="1"/>
  <c r="H66" i="3"/>
  <c r="H74" i="3" s="1"/>
  <c r="I66" i="3"/>
  <c r="I74" i="3" s="1"/>
  <c r="J66" i="3"/>
  <c r="J74" i="3" s="1"/>
  <c r="J77" i="3" s="1"/>
  <c r="K66" i="3"/>
  <c r="K74" i="3" s="1"/>
  <c r="K77" i="3" s="1"/>
  <c r="L66" i="3"/>
  <c r="L74" i="3" s="1"/>
  <c r="M66" i="3"/>
  <c r="M74" i="3" s="1"/>
  <c r="B67" i="3"/>
  <c r="C67" i="3"/>
  <c r="O67" i="3" s="1"/>
  <c r="D67" i="3"/>
  <c r="D75" i="3" s="1"/>
  <c r="E67" i="3"/>
  <c r="E75" i="3" s="1"/>
  <c r="F67" i="3"/>
  <c r="F75" i="3" s="1"/>
  <c r="G67" i="3"/>
  <c r="G75" i="3" s="1"/>
  <c r="H67" i="3"/>
  <c r="H75" i="3" s="1"/>
  <c r="I67" i="3"/>
  <c r="I75" i="3" s="1"/>
  <c r="J67" i="3"/>
  <c r="J75" i="3" s="1"/>
  <c r="K67" i="3"/>
  <c r="K75" i="3" s="1"/>
  <c r="L67" i="3"/>
  <c r="L75" i="3" s="1"/>
  <c r="M67" i="3"/>
  <c r="M75" i="3" s="1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F57" i="3"/>
  <c r="G57" i="3"/>
  <c r="H57" i="3"/>
  <c r="I57" i="3"/>
  <c r="J57" i="3"/>
  <c r="K57" i="3"/>
  <c r="L57" i="3"/>
  <c r="M57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L94" i="3" l="1"/>
  <c r="L93" i="3" s="1"/>
  <c r="L85" i="3"/>
  <c r="L84" i="3" s="1"/>
  <c r="AB39" i="3"/>
  <c r="AF39" i="3" s="1"/>
  <c r="AB49" i="3"/>
  <c r="AF49" i="3" s="1"/>
  <c r="AB41" i="3"/>
  <c r="AF41" i="3" s="1"/>
  <c r="AB33" i="3"/>
  <c r="AF33" i="3" s="1"/>
  <c r="AB25" i="3"/>
  <c r="AF25" i="3" s="1"/>
  <c r="AB17" i="3"/>
  <c r="AF17" i="3" s="1"/>
  <c r="AB9" i="3"/>
  <c r="AF9" i="3" s="1"/>
  <c r="AB36" i="3"/>
  <c r="AF36" i="3" s="1"/>
  <c r="AB20" i="3"/>
  <c r="AF20" i="3" s="1"/>
  <c r="AB12" i="3"/>
  <c r="AF12" i="3" s="1"/>
  <c r="AB4" i="3"/>
  <c r="AF4" i="3" s="1"/>
  <c r="AB31" i="3"/>
  <c r="AF31" i="3" s="1"/>
  <c r="AB23" i="3"/>
  <c r="AF23" i="3" s="1"/>
  <c r="AB15" i="3"/>
  <c r="AF15" i="3" s="1"/>
  <c r="AB7" i="3"/>
  <c r="AF7" i="3" s="1"/>
  <c r="Y48" i="3"/>
  <c r="Y40" i="3"/>
  <c r="Y32" i="3"/>
  <c r="Y24" i="3"/>
  <c r="Y16" i="3"/>
  <c r="Y8" i="3"/>
  <c r="AB47" i="3"/>
  <c r="AF47" i="3" s="1"/>
  <c r="G70" i="3"/>
  <c r="W46" i="3"/>
  <c r="W38" i="3"/>
  <c r="W30" i="3"/>
  <c r="W22" i="3"/>
  <c r="W14" i="3"/>
  <c r="W6" i="3"/>
  <c r="E70" i="3"/>
  <c r="Y68" i="3"/>
  <c r="Y50" i="3"/>
  <c r="Y42" i="3"/>
  <c r="Y34" i="3"/>
  <c r="Y26" i="3"/>
  <c r="Y18" i="3"/>
  <c r="Y10" i="3"/>
  <c r="Y2" i="3"/>
  <c r="AB6" i="3"/>
  <c r="AF6" i="3" s="1"/>
  <c r="AB14" i="3"/>
  <c r="AF14" i="3" s="1"/>
  <c r="AB22" i="3"/>
  <c r="AF22" i="3" s="1"/>
  <c r="AB30" i="3"/>
  <c r="AF30" i="3" s="1"/>
  <c r="AB38" i="3"/>
  <c r="AF38" i="3" s="1"/>
  <c r="AB46" i="3"/>
  <c r="AF46" i="3" s="1"/>
  <c r="Y58" i="3"/>
  <c r="Y63" i="3"/>
  <c r="Y57" i="3"/>
  <c r="Y62" i="3"/>
  <c r="Y45" i="3"/>
  <c r="Y37" i="3"/>
  <c r="Y29" i="3"/>
  <c r="Y21" i="3"/>
  <c r="Y13" i="3"/>
  <c r="Y5" i="3"/>
  <c r="AB8" i="3"/>
  <c r="AF8" i="3" s="1"/>
  <c r="AB16" i="3"/>
  <c r="AF16" i="3" s="1"/>
  <c r="AB24" i="3"/>
  <c r="AF24" i="3" s="1"/>
  <c r="AB32" i="3"/>
  <c r="AF32" i="3" s="1"/>
  <c r="AB40" i="3"/>
  <c r="AF40" i="3" s="1"/>
  <c r="AB48" i="3"/>
  <c r="AF48" i="3" s="1"/>
  <c r="X51" i="3"/>
  <c r="X43" i="3"/>
  <c r="X35" i="3"/>
  <c r="X27" i="3"/>
  <c r="X19" i="3"/>
  <c r="X11" i="3"/>
  <c r="X3" i="3"/>
  <c r="AB2" i="3"/>
  <c r="AF2" i="3" s="1"/>
  <c r="AB10" i="3"/>
  <c r="AF10" i="3" s="1"/>
  <c r="AB18" i="3"/>
  <c r="AF18" i="3" s="1"/>
  <c r="AB26" i="3"/>
  <c r="AF26" i="3" s="1"/>
  <c r="AB34" i="3"/>
  <c r="AF34" i="3" s="1"/>
  <c r="AB42" i="3"/>
  <c r="AF42" i="3" s="1"/>
  <c r="AB50" i="3"/>
  <c r="AF50" i="3" s="1"/>
  <c r="Y41" i="3"/>
  <c r="Y25" i="3"/>
  <c r="Y17" i="3"/>
  <c r="Y9" i="3"/>
  <c r="AB3" i="3"/>
  <c r="AF3" i="3" s="1"/>
  <c r="AB11" i="3"/>
  <c r="AF11" i="3" s="1"/>
  <c r="AB19" i="3"/>
  <c r="AF19" i="3" s="1"/>
  <c r="AB27" i="3"/>
  <c r="AF27" i="3" s="1"/>
  <c r="AB35" i="3"/>
  <c r="AF35" i="3" s="1"/>
  <c r="AB43" i="3"/>
  <c r="AD43" i="3" s="1"/>
  <c r="AB51" i="3"/>
  <c r="AF51" i="3" s="1"/>
  <c r="M70" i="3"/>
  <c r="Y49" i="3"/>
  <c r="Y33" i="3"/>
  <c r="Y61" i="3"/>
  <c r="Y44" i="3"/>
  <c r="Y28" i="3"/>
  <c r="AB28" i="3"/>
  <c r="AF28" i="3" s="1"/>
  <c r="AB44" i="3"/>
  <c r="AF44" i="3" s="1"/>
  <c r="AB5" i="3"/>
  <c r="AF5" i="3" s="1"/>
  <c r="AB13" i="3"/>
  <c r="AF13" i="3" s="1"/>
  <c r="AB21" i="3"/>
  <c r="AF21" i="3" s="1"/>
  <c r="AB29" i="3"/>
  <c r="AF29" i="3" s="1"/>
  <c r="AB37" i="3"/>
  <c r="AF37" i="3" s="1"/>
  <c r="AB45" i="3"/>
  <c r="AF45" i="3" s="1"/>
  <c r="AC33" i="3"/>
  <c r="AE20" i="3"/>
  <c r="AC20" i="3"/>
  <c r="AD25" i="3"/>
  <c r="W66" i="3"/>
  <c r="X66" i="3"/>
  <c r="Y66" i="3"/>
  <c r="Y3" i="3"/>
  <c r="X6" i="3"/>
  <c r="W9" i="3"/>
  <c r="Y11" i="3"/>
  <c r="X14" i="3"/>
  <c r="W17" i="3"/>
  <c r="Y19" i="3"/>
  <c r="X22" i="3"/>
  <c r="W25" i="3"/>
  <c r="Y27" i="3"/>
  <c r="X30" i="3"/>
  <c r="W33" i="3"/>
  <c r="Y35" i="3"/>
  <c r="X38" i="3"/>
  <c r="W41" i="3"/>
  <c r="Y43" i="3"/>
  <c r="X46" i="3"/>
  <c r="W49" i="3"/>
  <c r="Y51" i="3"/>
  <c r="Y74" i="3"/>
  <c r="I77" i="3"/>
  <c r="Y77" i="3" s="1"/>
  <c r="AE25" i="3"/>
  <c r="W67" i="3"/>
  <c r="X67" i="3"/>
  <c r="Y67" i="3"/>
  <c r="W4" i="3"/>
  <c r="Y6" i="3"/>
  <c r="X9" i="3"/>
  <c r="W12" i="3"/>
  <c r="Y14" i="3"/>
  <c r="X17" i="3"/>
  <c r="W20" i="3"/>
  <c r="Y22" i="3"/>
  <c r="X25" i="3"/>
  <c r="W28" i="3"/>
  <c r="Y30" i="3"/>
  <c r="X33" i="3"/>
  <c r="W36" i="3"/>
  <c r="Y38" i="3"/>
  <c r="X41" i="3"/>
  <c r="W44" i="3"/>
  <c r="Y46" i="3"/>
  <c r="X49" i="3"/>
  <c r="W68" i="3"/>
  <c r="X68" i="3"/>
  <c r="X4" i="3"/>
  <c r="W7" i="3"/>
  <c r="X12" i="3"/>
  <c r="W15" i="3"/>
  <c r="X20" i="3"/>
  <c r="W23" i="3"/>
  <c r="X28" i="3"/>
  <c r="W31" i="3"/>
  <c r="X36" i="3"/>
  <c r="W39" i="3"/>
  <c r="X44" i="3"/>
  <c r="W47" i="3"/>
  <c r="W57" i="3"/>
  <c r="X57" i="3"/>
  <c r="W2" i="3"/>
  <c r="Y4" i="3"/>
  <c r="X7" i="3"/>
  <c r="W10" i="3"/>
  <c r="Y12" i="3"/>
  <c r="X15" i="3"/>
  <c r="W18" i="3"/>
  <c r="Y20" i="3"/>
  <c r="X23" i="3"/>
  <c r="W26" i="3"/>
  <c r="X31" i="3"/>
  <c r="W34" i="3"/>
  <c r="Y36" i="3"/>
  <c r="X39" i="3"/>
  <c r="W42" i="3"/>
  <c r="X47" i="3"/>
  <c r="W50" i="3"/>
  <c r="T75" i="3"/>
  <c r="W58" i="3"/>
  <c r="X58" i="3"/>
  <c r="X2" i="3"/>
  <c r="W5" i="3"/>
  <c r="Y7" i="3"/>
  <c r="X10" i="3"/>
  <c r="W13" i="3"/>
  <c r="Y15" i="3"/>
  <c r="X18" i="3"/>
  <c r="W21" i="3"/>
  <c r="Y23" i="3"/>
  <c r="X26" i="3"/>
  <c r="W29" i="3"/>
  <c r="Y31" i="3"/>
  <c r="X34" i="3"/>
  <c r="W37" i="3"/>
  <c r="Y39" i="3"/>
  <c r="X42" i="3"/>
  <c r="W45" i="3"/>
  <c r="Y47" i="3"/>
  <c r="X50" i="3"/>
  <c r="W61" i="3"/>
  <c r="X61" i="3"/>
  <c r="X5" i="3"/>
  <c r="W8" i="3"/>
  <c r="X13" i="3"/>
  <c r="W16" i="3"/>
  <c r="X21" i="3"/>
  <c r="W24" i="3"/>
  <c r="X29" i="3"/>
  <c r="W32" i="3"/>
  <c r="X37" i="3"/>
  <c r="W40" i="3"/>
  <c r="X45" i="3"/>
  <c r="W48" i="3"/>
  <c r="Y75" i="3"/>
  <c r="T74" i="3"/>
  <c r="W62" i="3"/>
  <c r="X62" i="3"/>
  <c r="W3" i="3"/>
  <c r="X8" i="3"/>
  <c r="W11" i="3"/>
  <c r="X16" i="3"/>
  <c r="W19" i="3"/>
  <c r="X24" i="3"/>
  <c r="W27" i="3"/>
  <c r="X32" i="3"/>
  <c r="W35" i="3"/>
  <c r="X40" i="3"/>
  <c r="W43" i="3"/>
  <c r="X48" i="3"/>
  <c r="W51" i="3"/>
  <c r="W63" i="3"/>
  <c r="X63" i="3"/>
  <c r="F70" i="3"/>
  <c r="K70" i="3"/>
  <c r="J70" i="3"/>
  <c r="M52" i="3"/>
  <c r="M53" i="3" s="1"/>
  <c r="L70" i="3"/>
  <c r="D70" i="3"/>
  <c r="I70" i="3"/>
  <c r="H70" i="3"/>
  <c r="C70" i="3"/>
  <c r="E52" i="3"/>
  <c r="E53" i="3" s="1"/>
  <c r="G52" i="3"/>
  <c r="G53" i="3" s="1"/>
  <c r="L52" i="3"/>
  <c r="L53" i="3" s="1"/>
  <c r="D52" i="3"/>
  <c r="D53" i="3" s="1"/>
  <c r="F52" i="3"/>
  <c r="F53" i="3" s="1"/>
  <c r="K52" i="3"/>
  <c r="K53" i="3" s="1"/>
  <c r="H52" i="3"/>
  <c r="H53" i="3" s="1"/>
  <c r="J52" i="3"/>
  <c r="J53" i="3" s="1"/>
  <c r="I52" i="3"/>
  <c r="S61" i="3"/>
  <c r="C52" i="3"/>
  <c r="C53" i="3" s="1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E39" i="3" l="1"/>
  <c r="AC39" i="3"/>
  <c r="AC12" i="3"/>
  <c r="AD12" i="3"/>
  <c r="AE12" i="3"/>
  <c r="AD20" i="3"/>
  <c r="AE23" i="3"/>
  <c r="AD24" i="3"/>
  <c r="AE19" i="3"/>
  <c r="AD27" i="3"/>
  <c r="AC35" i="3"/>
  <c r="AE36" i="3"/>
  <c r="AC4" i="3"/>
  <c r="AE41" i="3"/>
  <c r="AD41" i="3"/>
  <c r="AC41" i="3"/>
  <c r="AD11" i="3"/>
  <c r="AA38" i="3"/>
  <c r="AC38" i="3"/>
  <c r="AD23" i="3"/>
  <c r="AC30" i="3"/>
  <c r="AC31" i="3"/>
  <c r="AD39" i="3"/>
  <c r="AE9" i="3"/>
  <c r="AC27" i="3"/>
  <c r="AC25" i="3"/>
  <c r="AE4" i="3"/>
  <c r="AE33" i="3"/>
  <c r="AC9" i="3"/>
  <c r="AD5" i="3"/>
  <c r="AC7" i="3"/>
  <c r="AD9" i="3"/>
  <c r="AD14" i="3"/>
  <c r="AD15" i="3"/>
  <c r="AE17" i="3"/>
  <c r="AE11" i="3"/>
  <c r="AE15" i="3"/>
  <c r="AD17" i="3"/>
  <c r="AD47" i="3"/>
  <c r="AE3" i="3"/>
  <c r="AC19" i="3"/>
  <c r="AC15" i="3"/>
  <c r="AE47" i="3"/>
  <c r="AC36" i="3"/>
  <c r="AC17" i="3"/>
  <c r="AC23" i="3"/>
  <c r="AC47" i="3"/>
  <c r="AD36" i="3"/>
  <c r="AD33" i="3"/>
  <c r="AC3" i="3"/>
  <c r="AD3" i="3"/>
  <c r="AD13" i="3"/>
  <c r="AD7" i="3"/>
  <c r="AD31" i="3"/>
  <c r="AE7" i="3"/>
  <c r="AE31" i="3"/>
  <c r="AD4" i="3"/>
  <c r="AC46" i="3"/>
  <c r="AD29" i="3"/>
  <c r="AF43" i="3"/>
  <c r="AC43" i="3"/>
  <c r="AD2" i="3"/>
  <c r="AD35" i="3"/>
  <c r="AE43" i="3"/>
  <c r="AD22" i="3"/>
  <c r="AE35" i="3"/>
  <c r="AC11" i="3"/>
  <c r="AD21" i="3"/>
  <c r="AE27" i="3"/>
  <c r="AD19" i="3"/>
  <c r="AD40" i="3"/>
  <c r="AE40" i="3"/>
  <c r="AC6" i="3"/>
  <c r="AE6" i="3"/>
  <c r="AE44" i="3"/>
  <c r="AD44" i="3"/>
  <c r="AC44" i="3"/>
  <c r="Y52" i="3"/>
  <c r="X52" i="3"/>
  <c r="W52" i="3"/>
  <c r="I53" i="3"/>
  <c r="AE48" i="3"/>
  <c r="AD48" i="3"/>
  <c r="AC48" i="3"/>
  <c r="AC5" i="3"/>
  <c r="AE5" i="3"/>
  <c r="AD30" i="3"/>
  <c r="AE30" i="3"/>
  <c r="AC45" i="3"/>
  <c r="AD45" i="3"/>
  <c r="AE45" i="3"/>
  <c r="AE28" i="3"/>
  <c r="AC28" i="3"/>
  <c r="AD28" i="3"/>
  <c r="AD34" i="3"/>
  <c r="AE34" i="3"/>
  <c r="AC34" i="3"/>
  <c r="AD46" i="3"/>
  <c r="AE46" i="3"/>
  <c r="AD6" i="3"/>
  <c r="AC40" i="3"/>
  <c r="AD51" i="3"/>
  <c r="AE51" i="3"/>
  <c r="AC51" i="3"/>
  <c r="AC24" i="3"/>
  <c r="AE24" i="3"/>
  <c r="AD16" i="3"/>
  <c r="AE16" i="3"/>
  <c r="AC16" i="3"/>
  <c r="AC22" i="3"/>
  <c r="AE22" i="3"/>
  <c r="AC37" i="3"/>
  <c r="AE37" i="3"/>
  <c r="AC26" i="3"/>
  <c r="AD26" i="3"/>
  <c r="AE26" i="3"/>
  <c r="AC50" i="3"/>
  <c r="AE50" i="3"/>
  <c r="AD50" i="3"/>
  <c r="AC18" i="3"/>
  <c r="AD18" i="3"/>
  <c r="AE18" i="3"/>
  <c r="AE49" i="3"/>
  <c r="AC49" i="3"/>
  <c r="AE32" i="3"/>
  <c r="AD32" i="3"/>
  <c r="AC32" i="3"/>
  <c r="AE42" i="3"/>
  <c r="AC42" i="3"/>
  <c r="AD42" i="3"/>
  <c r="AD8" i="3"/>
  <c r="AE8" i="3"/>
  <c r="AC8" i="3"/>
  <c r="AD37" i="3"/>
  <c r="AC21" i="3"/>
  <c r="AE21" i="3"/>
  <c r="AC10" i="3"/>
  <c r="AD10" i="3"/>
  <c r="AE10" i="3"/>
  <c r="AC14" i="3"/>
  <c r="AE14" i="3"/>
  <c r="AD38" i="3"/>
  <c r="AE38" i="3"/>
  <c r="AC29" i="3"/>
  <c r="AE29" i="3"/>
  <c r="AD49" i="3"/>
  <c r="AC13" i="3"/>
  <c r="AE13" i="3"/>
  <c r="AC2" i="3"/>
  <c r="AE2" i="3"/>
  <c r="AA29" i="3"/>
  <c r="AA13" i="3"/>
  <c r="AA35" i="3"/>
  <c r="AA11" i="3"/>
  <c r="AA30" i="3"/>
  <c r="AA2" i="3"/>
  <c r="AA3" i="3"/>
  <c r="AA44" i="3"/>
  <c r="T52" i="3"/>
  <c r="AA66" i="3"/>
  <c r="AA37" i="3"/>
  <c r="AA34" i="3"/>
  <c r="AA23" i="3"/>
  <c r="AA7" i="3"/>
  <c r="AA6" i="3"/>
  <c r="AA21" i="3"/>
  <c r="AA39" i="3"/>
  <c r="AA10" i="3"/>
  <c r="AA42" i="3"/>
  <c r="R52" i="3"/>
  <c r="S52" i="3"/>
  <c r="AA41" i="3"/>
  <c r="AA28" i="3"/>
  <c r="AA68" i="3"/>
  <c r="AA31" i="3"/>
  <c r="AA27" i="3"/>
  <c r="AA67" i="3"/>
  <c r="AA49" i="3"/>
  <c r="AA62" i="3"/>
  <c r="AA61" i="3"/>
  <c r="AA5" i="3"/>
  <c r="AA14" i="3"/>
  <c r="AA51" i="3"/>
  <c r="AA48" i="3"/>
  <c r="AA25" i="3"/>
  <c r="AA46" i="3"/>
  <c r="AA47" i="3"/>
  <c r="AA63" i="3"/>
  <c r="AA26" i="3"/>
  <c r="AA43" i="3"/>
  <c r="AA18" i="3"/>
  <c r="AA16" i="3"/>
  <c r="AA12" i="3"/>
  <c r="AA15" i="3"/>
  <c r="AA50" i="3"/>
  <c r="AA19" i="3"/>
  <c r="AA8" i="3"/>
  <c r="AA32" i="3"/>
  <c r="AA58" i="3"/>
  <c r="AA57" i="3"/>
  <c r="AA22" i="3"/>
  <c r="AA45" i="3"/>
  <c r="AA4" i="3"/>
  <c r="AA20" i="3"/>
  <c r="AA36" i="3"/>
  <c r="AA33" i="3"/>
  <c r="AA40" i="3"/>
  <c r="AA9" i="3"/>
  <c r="AA17" i="3"/>
  <c r="AA24" i="3"/>
  <c r="AD52" i="3" l="1"/>
  <c r="AD53" i="3" s="1"/>
  <c r="AC52" i="3"/>
  <c r="AC53" i="3" s="1"/>
  <c r="AE52" i="3"/>
  <c r="AE53" i="3" s="1"/>
  <c r="AF52" i="3"/>
  <c r="AF53" i="3" s="1"/>
  <c r="AA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<sst xmlns="http://schemas.openxmlformats.org/spreadsheetml/2006/main" count="164" uniqueCount="141">
  <si>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</si>
  <si>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</si>
  <si>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</si>
  <si>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</si>
  <si>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</si>
  <si>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</si>
  <si>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</si>
  <si>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</si>
  <si>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</si>
  <si>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</si>
  <si>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</si>
  <si>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</si>
  <si>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</si>
  <si>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</si>
  <si>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</si>
  <si>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</si>
  <si>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</si>
  <si>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</si>
  <si>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</si>
  <si>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</si>
  <si>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</si>
  <si>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</si>
  <si>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</si>
  <si>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</si>
  <si>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</si>
  <si>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</si>
  <si>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</si>
  <si>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</si>
  <si>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</si>
  <si>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</si>
  <si>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</si>
  <si>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</si>
  <si>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</si>
  <si>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</si>
  <si>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</si>
  <si>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</si>
  <si>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</si>
  <si>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</si>
  <si>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</si>
  <si>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</si>
  <si>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</si>
  <si>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</si>
  <si>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</si>
  <si>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</si>
  <si>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</si>
  <si>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</si>
  <si>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</si>
  <si>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</si>
  <si>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</si>
  <si>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</si>
  <si>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</si>
  <si>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</si>
  <si>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</si>
  <si>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</si>
  <si>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</si>
  <si>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</si>
  <si>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</si>
  <si>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</si>
  <si>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</si>
  <si>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</si>
  <si>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</si>
  <si>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</si>
  <si>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</si>
  <si>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</si>
  <si>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</si>
  <si>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</si>
  <si>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</si>
  <si>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</si>
  <si>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</si>
  <si>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</si>
  <si>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</si>
  <si>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</si>
  <si>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</si>
  <si>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</si>
  <si>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</si>
  <si>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</si>
  <si>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</si>
  <si>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</si>
  <si>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</si>
  <si>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</si>
  <si>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</si>
  <si>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</si>
  <si>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</si>
  <si>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</si>
  <si>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</si>
  <si>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</si>
  <si>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</si>
  <si>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</si>
  <si>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</si>
  <si>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</si>
  <si>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</si>
  <si>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</si>
  <si>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</si>
  <si>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</si>
  <si>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</si>
  <si>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</si>
  <si>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</si>
  <si>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</si>
  <si>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</si>
  <si>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</si>
  <si>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</si>
  <si>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</si>
  <si>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</si>
  <si>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</si>
  <si>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</si>
  <si>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</si>
  <si>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</si>
  <si>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</si>
  <si>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</si>
  <si>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</si>
  <si>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</si>
  <si>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</si>
  <si>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</si>
  <si>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</si>
  <si>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</si>
  <si>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</si>
  <si>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</si>
  <si>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</si>
  <si>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</si>
  <si>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</si>
  <si>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</si>
  <si>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</si>
  <si>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</si>
  <si>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</si>
  <si>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</si>
  <si>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</si>
  <si>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</si>
  <si>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</si>
  <si>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</si>
  <si>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Always red</t>
  </si>
  <si>
    <t>Always blue</t>
  </si>
  <si>
    <t>Tagline</t>
  </si>
  <si>
    <t>Always PR</t>
  </si>
  <si>
    <t>ABS(REP UE)</t>
  </si>
  <si>
    <t>ABS(DEM UE)</t>
  </si>
  <si>
    <t>SCRATCH PAD</t>
  </si>
  <si>
    <t>Mixed</t>
  </si>
  <si>
    <t>Average R UE</t>
  </si>
  <si>
    <t>Average D UE</t>
  </si>
  <si>
    <t>Missing</t>
  </si>
  <si>
    <t>resp.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</si>
</sst>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  <xf numFmtId="0" fontId="3" fillId="0" borderId="1" xfId="0" applyFont="1" applyBorder="1"/>
    <xf numFmtId="1" fontId="3" fillId="0" borderId="1" xfId="0" applyNumberFormat="1" applyFont="1" applyBorder="1"/>
    <xf numFmtId="1" fontId="0" fillId="0" borderId="9" xfId="0" applyNumberFormat="1" applyBorder="1"/>
    <xf numFmtId="1" fontId="3" fillId="0" borderId="4" xfId="0" applyNumberFormat="1" applyFont="1" applyBorder="1"/>
    <xf numFmtId="1" fontId="0" fillId="4" borderId="3" xfId="0" applyNumberFormat="1" applyFill="1" applyBorder="1"/>
    <xf numFmtId="1" fontId="0" fillId="0" borderId="0" xfId="0" applyNumberFormat="1" applyAlignment="1">
      <alignment horizontal="right"/>
    </xf>
    <xf numFmtId="1" fontId="0" fillId="0" borderId="10" xfId="0" applyNumberFormat="1" applyBorder="1"/>
    <xf numFmtId="1" fontId="0" fillId="0" borderId="10" xfId="0" applyNumberFormat="1" applyBorder="1" applyAlignment="1">
      <alignment horizontal="right"/>
    </xf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2" sqref="A1:M62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F9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6640625" customWidth="1"/>
    <col min="27" max="27" width="6.1640625" bestFit="1" customWidth="1"/>
    <col min="28" max="28" width="13.6640625" bestFit="1" customWidth="1"/>
  </cols>
  <sheetData>
    <row r="1" spans="1:32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3"/>
      <c r="O1" s="28">
        <v>2000</v>
      </c>
      <c r="P1" s="26"/>
      <c r="Q1" s="22" t="s">
        <v>124</v>
      </c>
      <c r="R1" s="22" t="s">
        <v>121</v>
      </c>
      <c r="S1" s="22" t="s">
        <v>122</v>
      </c>
      <c r="T1" s="22" t="s">
        <v>123</v>
      </c>
      <c r="U1" s="26"/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140</v>
      </c>
      <c r="AA1" s="22" t="s">
        <v>126</v>
      </c>
      <c r="AB1" s="22" t="s">
        <v>131</v>
      </c>
      <c r="AC1" s="22" t="s">
        <v>129</v>
      </c>
      <c r="AD1" s="22" t="s">
        <v>130</v>
      </c>
      <c r="AE1" s="22" t="s">
        <v>132</v>
      </c>
      <c r="AF1" s="22" t="s">
        <v>136</v>
      </c>
    </row>
    <row r="2" spans="1:32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4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7"/>
      <c r="W2" s="6">
        <f>MIN(I2:M2)</f>
        <v>1</v>
      </c>
      <c r="X2" s="6">
        <f>MAX(I2:M2)</f>
        <v>2</v>
      </c>
      <c r="Y2" s="23">
        <f>AVERAGE(I2:M2)</f>
        <v>1.8</v>
      </c>
      <c r="Z2" s="23">
        <v>0</v>
      </c>
      <c r="AA2" s="23">
        <f>Y2-T2</f>
        <v>0.60000000000000009</v>
      </c>
      <c r="AB2" t="str">
        <f>IF(COUNTIF(I2:M2,"&gt;0")=5,"Always red",IF(COUNTIF(I2:M2,"&lt;0")=5,"Always blue",IF(COUNTIF(I2:M2,"=0")=5,"Always PR","Mixed")))</f>
        <v>Always red</v>
      </c>
      <c r="AC2">
        <f>IF(AB2="Always red", 1,"")</f>
        <v>1</v>
      </c>
      <c r="AD2" t="str">
        <f>IF(AB2="Always blue",1, "")</f>
        <v/>
      </c>
      <c r="AE2" t="str">
        <f>IF(AB2="Always PR",1,"")</f>
        <v/>
      </c>
      <c r="AF2" t="str">
        <f>IF(AB2="Mixed",1,"")</f>
        <v/>
      </c>
    </row>
    <row r="3" spans="1:32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4"/>
      <c r="O3" s="15">
        <f t="shared" ref="O3:O68" si="3">C3</f>
        <v>1</v>
      </c>
      <c r="P3" s="27"/>
      <c r="R3" s="6">
        <f t="shared" si="0"/>
        <v>1</v>
      </c>
      <c r="S3" s="6">
        <f t="shared" si="1"/>
        <v>1</v>
      </c>
      <c r="T3" s="23">
        <f t="shared" si="2"/>
        <v>1</v>
      </c>
      <c r="U3" s="27"/>
      <c r="W3" s="6">
        <f>MIN(I3:M3)</f>
        <v>1</v>
      </c>
      <c r="X3" s="6">
        <f>MAX(I3:M3)</f>
        <v>1</v>
      </c>
      <c r="Y3" s="23">
        <f>AVERAGE(I3:M3)</f>
        <v>1</v>
      </c>
      <c r="Z3" s="23">
        <v>0</v>
      </c>
      <c r="AA3" s="23">
        <f>Y3-T3</f>
        <v>0</v>
      </c>
      <c r="AB3" t="str">
        <f>IF(COUNTIF(I3:M3,"&gt;0")=5,"Always red",IF(COUNTIF(I3:M3,"&lt;0")=5,"Always blue",IF(COUNTIF(I3:M3,"=0")=5,"Always PR","Mixed")))</f>
        <v>Always red</v>
      </c>
      <c r="AC3">
        <f t="shared" ref="AC3:AC51" si="4">IF(AB3="Always red", 1,"")</f>
        <v>1</v>
      </c>
      <c r="AD3" t="str">
        <f t="shared" ref="AD3:AD51" si="5">IF(AB3="Always blue",1, "")</f>
        <v/>
      </c>
      <c r="AE3" t="str">
        <f t="shared" ref="AE3:AE51" si="6">IF(AB3="Always PR",1,"")</f>
        <v/>
      </c>
      <c r="AF3" t="str">
        <f t="shared" ref="AF3:AF51" si="7">IF(AB3="Mixed",1,"")</f>
        <v/>
      </c>
    </row>
    <row r="4" spans="1:32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4"/>
      <c r="O4" s="15">
        <f t="shared" si="3"/>
        <v>1</v>
      </c>
      <c r="P4" s="27"/>
      <c r="R4" s="6">
        <f t="shared" si="0"/>
        <v>-1</v>
      </c>
      <c r="S4" s="6">
        <f t="shared" si="1"/>
        <v>1</v>
      </c>
      <c r="T4" s="23">
        <f t="shared" si="2"/>
        <v>0.4</v>
      </c>
      <c r="U4" s="27"/>
      <c r="W4" s="6">
        <f>MIN(I4:M4)</f>
        <v>-1</v>
      </c>
      <c r="X4" s="6">
        <f>MAX(I4:M4)</f>
        <v>0</v>
      </c>
      <c r="Y4" s="23">
        <f>AVERAGE(I4:M4)</f>
        <v>-0.4</v>
      </c>
      <c r="Z4" s="23">
        <v>1.5228809999999999</v>
      </c>
      <c r="AA4" s="23">
        <f>Y4-T4</f>
        <v>-0.8</v>
      </c>
      <c r="AB4" t="str">
        <f>IF(COUNTIF(I4:M4,"&gt;0")=5,"Always red",IF(COUNTIF(I4:M4,"&lt;0")=5,"Always blue",IF(COUNTIF(I4:M4,"=0")=5,"Always PR","Mixed")))</f>
        <v>Mixed</v>
      </c>
      <c r="AC4" t="str">
        <f t="shared" si="4"/>
        <v/>
      </c>
      <c r="AD4" t="str">
        <f t="shared" si="5"/>
        <v/>
      </c>
      <c r="AE4" t="str">
        <f t="shared" si="6"/>
        <v/>
      </c>
      <c r="AF4">
        <f t="shared" si="7"/>
        <v>1</v>
      </c>
    </row>
    <row r="5" spans="1:32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4"/>
      <c r="O5" s="15">
        <f t="shared" si="3"/>
        <v>-1</v>
      </c>
      <c r="P5" s="27"/>
      <c r="R5" s="6">
        <f t="shared" si="0"/>
        <v>-1</v>
      </c>
      <c r="S5" s="6">
        <f t="shared" si="1"/>
        <v>1</v>
      </c>
      <c r="T5" s="23">
        <f t="shared" si="2"/>
        <v>-0.6</v>
      </c>
      <c r="U5" s="27"/>
      <c r="W5" s="6">
        <f>MIN(I5:M5)</f>
        <v>1</v>
      </c>
      <c r="X5" s="6">
        <f>MAX(I5:M5)</f>
        <v>2</v>
      </c>
      <c r="Y5" s="23">
        <f>AVERAGE(I5:M5)</f>
        <v>1.4</v>
      </c>
      <c r="Z5" s="23">
        <v>0</v>
      </c>
      <c r="AA5" s="23">
        <f>Y5-T5</f>
        <v>2</v>
      </c>
      <c r="AB5" t="str">
        <f>IF(COUNTIF(I5:M5,"&gt;0")=5,"Always red",IF(COUNTIF(I5:M5,"&lt;0")=5,"Always blue",IF(COUNTIF(I5:M5,"=0")=5,"Always PR","Mixed")))</f>
        <v>Always red</v>
      </c>
      <c r="AC5">
        <f t="shared" si="4"/>
        <v>1</v>
      </c>
      <c r="AD5" t="str">
        <f t="shared" si="5"/>
        <v/>
      </c>
      <c r="AE5" t="str">
        <f t="shared" si="6"/>
        <v/>
      </c>
      <c r="AF5" t="str">
        <f t="shared" si="7"/>
        <v/>
      </c>
    </row>
    <row r="6" spans="1:32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4"/>
      <c r="O6" s="15">
        <f t="shared" si="3"/>
        <v>-3</v>
      </c>
      <c r="P6" s="27"/>
      <c r="R6" s="6">
        <f t="shared" si="0"/>
        <v>-5</v>
      </c>
      <c r="S6" s="6">
        <f t="shared" si="1"/>
        <v>-2</v>
      </c>
      <c r="T6" s="23">
        <f t="shared" si="2"/>
        <v>-3.6</v>
      </c>
      <c r="U6" s="27"/>
      <c r="W6" s="6">
        <f>MIN(I6:M6)</f>
        <v>-12</v>
      </c>
      <c r="X6" s="6">
        <f>MAX(I6:M6)</f>
        <v>-6</v>
      </c>
      <c r="Y6" s="23">
        <f>AVERAGE(I6:M6)</f>
        <v>-8.6</v>
      </c>
      <c r="Z6" s="23">
        <v>1.5102660000000001</v>
      </c>
      <c r="AA6" s="23">
        <f>Y6-T6</f>
        <v>-5</v>
      </c>
      <c r="AB6" t="str">
        <f>IF(COUNTIF(I6:M6,"&gt;0")=5,"Always red",IF(COUNTIF(I6:M6,"&lt;0")=5,"Always blue",IF(COUNTIF(I6:M6,"=0")=5,"Always PR","Mixed")))</f>
        <v>Always blue</v>
      </c>
      <c r="AC6" t="str">
        <f t="shared" si="4"/>
        <v/>
      </c>
      <c r="AD6">
        <f t="shared" si="5"/>
        <v>1</v>
      </c>
      <c r="AE6" t="str">
        <f t="shared" si="6"/>
        <v/>
      </c>
      <c r="AF6" t="str">
        <f t="shared" si="7"/>
        <v/>
      </c>
    </row>
    <row r="7" spans="1:32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4"/>
      <c r="O7" s="15">
        <f t="shared" si="3"/>
        <v>1</v>
      </c>
      <c r="P7" s="27"/>
      <c r="R7" s="6">
        <f t="shared" si="0"/>
        <v>-1</v>
      </c>
      <c r="S7" s="6">
        <f t="shared" si="1"/>
        <v>1</v>
      </c>
      <c r="T7" s="23">
        <f t="shared" si="2"/>
        <v>0.2</v>
      </c>
      <c r="U7" s="27"/>
      <c r="W7" s="6">
        <f>MIN(I7:M7)</f>
        <v>0</v>
      </c>
      <c r="X7" s="6">
        <f>MAX(I7:M7)</f>
        <v>0</v>
      </c>
      <c r="Y7" s="23">
        <f>AVERAGE(I7:M7)</f>
        <v>0</v>
      </c>
      <c r="Z7" s="23">
        <v>2.3279139999999998</v>
      </c>
      <c r="AA7" s="23">
        <f>Y7-T7</f>
        <v>-0.2</v>
      </c>
      <c r="AB7" t="str">
        <f>IF(COUNTIF(I7:M7,"&gt;0")=5,"Always red",IF(COUNTIF(I7:M7,"&lt;0")=5,"Always blue",IF(COUNTIF(I7:M7,"=0")=5,"Always PR","Mixed")))</f>
        <v>Always PR</v>
      </c>
      <c r="AC7" t="str">
        <f t="shared" si="4"/>
        <v/>
      </c>
      <c r="AD7" t="str">
        <f t="shared" si="5"/>
        <v/>
      </c>
      <c r="AE7">
        <f t="shared" si="6"/>
        <v>1</v>
      </c>
      <c r="AF7" t="str">
        <f t="shared" si="7"/>
        <v/>
      </c>
    </row>
    <row r="8" spans="1:32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4"/>
      <c r="O8" s="15">
        <f t="shared" si="3"/>
        <v>0</v>
      </c>
      <c r="P8" s="27"/>
      <c r="R8" s="6">
        <f t="shared" si="0"/>
        <v>-2</v>
      </c>
      <c r="S8" s="6">
        <f t="shared" si="1"/>
        <v>1</v>
      </c>
      <c r="T8" s="23">
        <f t="shared" si="2"/>
        <v>-0.6</v>
      </c>
      <c r="U8" s="27"/>
      <c r="W8" s="6">
        <f>MIN(I8:M8)</f>
        <v>-2</v>
      </c>
      <c r="X8" s="6">
        <f>MAX(I8:M8)</f>
        <v>-2</v>
      </c>
      <c r="Y8" s="23">
        <f>AVERAGE(I8:M8)</f>
        <v>-2</v>
      </c>
      <c r="Z8" s="23">
        <v>0</v>
      </c>
      <c r="AA8" s="23">
        <f>Y8-T8</f>
        <v>-1.4</v>
      </c>
      <c r="AB8" t="str">
        <f>IF(COUNTIF(I8:M8,"&gt;0")=5,"Always red",IF(COUNTIF(I8:M8,"&lt;0")=5,"Always blue",IF(COUNTIF(I8:M8,"=0")=5,"Always PR","Mixed")))</f>
        <v>Always blue</v>
      </c>
      <c r="AC8" t="str">
        <f t="shared" si="4"/>
        <v/>
      </c>
      <c r="AD8">
        <f t="shared" si="5"/>
        <v>1</v>
      </c>
      <c r="AE8" t="str">
        <f t="shared" si="6"/>
        <v/>
      </c>
      <c r="AF8" t="str">
        <f t="shared" si="7"/>
        <v/>
      </c>
    </row>
    <row r="9" spans="1:32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4"/>
      <c r="O9" s="15">
        <f t="shared" si="3"/>
        <v>1</v>
      </c>
      <c r="P9" s="27"/>
      <c r="R9" s="6">
        <f t="shared" si="0"/>
        <v>-1</v>
      </c>
      <c r="S9" s="6">
        <f t="shared" si="1"/>
        <v>1</v>
      </c>
      <c r="T9" s="23">
        <f t="shared" si="2"/>
        <v>0.6</v>
      </c>
      <c r="U9" s="27"/>
      <c r="W9" s="6">
        <f>MIN(I9:M9)</f>
        <v>-1</v>
      </c>
      <c r="X9" s="6">
        <f>MAX(I9:M9)</f>
        <v>-1</v>
      </c>
      <c r="Y9" s="23">
        <f>AVERAGE(I9:M9)</f>
        <v>-1</v>
      </c>
      <c r="Z9" s="23">
        <v>0</v>
      </c>
      <c r="AA9" s="23">
        <f>Y9-T9</f>
        <v>-1.6</v>
      </c>
      <c r="AB9" t="str">
        <f>IF(COUNTIF(I9:M9,"&gt;0")=5,"Always red",IF(COUNTIF(I9:M9,"&lt;0")=5,"Always blue",IF(COUNTIF(I9:M9,"=0")=5,"Always PR","Mixed")))</f>
        <v>Always blue</v>
      </c>
      <c r="AC9" t="str">
        <f t="shared" si="4"/>
        <v/>
      </c>
      <c r="AD9">
        <f t="shared" si="5"/>
        <v>1</v>
      </c>
      <c r="AE9" t="str">
        <f t="shared" si="6"/>
        <v/>
      </c>
      <c r="AF9" t="str">
        <f t="shared" si="7"/>
        <v/>
      </c>
    </row>
    <row r="10" spans="1:32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4"/>
      <c r="O10" s="15">
        <f t="shared" si="3"/>
        <v>2</v>
      </c>
      <c r="P10" s="27"/>
      <c r="R10" s="6">
        <f t="shared" si="0"/>
        <v>2</v>
      </c>
      <c r="S10" s="6">
        <f t="shared" si="1"/>
        <v>4</v>
      </c>
      <c r="T10" s="23">
        <f t="shared" si="2"/>
        <v>3.4</v>
      </c>
      <c r="U10" s="27"/>
      <c r="W10" s="6">
        <f>MIN(I10:M10)</f>
        <v>1</v>
      </c>
      <c r="X10" s="6">
        <f>MAX(I10:M10)</f>
        <v>3</v>
      </c>
      <c r="Y10" s="23">
        <f>AVERAGE(I10:M10)</f>
        <v>2</v>
      </c>
      <c r="Z10" s="23">
        <v>1.8652690000000001</v>
      </c>
      <c r="AA10" s="23">
        <f>Y10-T10</f>
        <v>-1.4</v>
      </c>
      <c r="AB10" t="str">
        <f>IF(COUNTIF(I10:M10,"&gt;0")=5,"Always red",IF(COUNTIF(I10:M10,"&lt;0")=5,"Always blue",IF(COUNTIF(I10:M10,"=0")=5,"Always PR","Mixed")))</f>
        <v>Always red</v>
      </c>
      <c r="AC10">
        <f t="shared" si="4"/>
        <v>1</v>
      </c>
      <c r="AD10" t="str">
        <f t="shared" si="5"/>
        <v/>
      </c>
      <c r="AE10" t="str">
        <f t="shared" si="6"/>
        <v/>
      </c>
      <c r="AF10" t="str">
        <f t="shared" si="7"/>
        <v/>
      </c>
    </row>
    <row r="11" spans="1:32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4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0.2</v>
      </c>
      <c r="U11" s="27"/>
      <c r="W11" s="6">
        <f>MIN(I11:M11)</f>
        <v>1</v>
      </c>
      <c r="X11" s="6">
        <f>MAX(I11:M11)</f>
        <v>2</v>
      </c>
      <c r="Y11" s="23">
        <f>AVERAGE(I11:M11)</f>
        <v>1.6</v>
      </c>
      <c r="Z11" s="23">
        <v>2.3808220000000002</v>
      </c>
      <c r="AA11" s="23">
        <f>Y11-T11</f>
        <v>1.4000000000000001</v>
      </c>
      <c r="AB11" t="str">
        <f>IF(COUNTIF(I11:M11,"&gt;0")=5,"Always red",IF(COUNTIF(I11:M11,"&lt;0")=5,"Always blue",IF(COUNTIF(I11:M11,"=0")=5,"Always PR","Mixed")))</f>
        <v>Always red</v>
      </c>
      <c r="AC11">
        <f t="shared" si="4"/>
        <v>1</v>
      </c>
      <c r="AD11" t="str">
        <f t="shared" si="5"/>
        <v/>
      </c>
      <c r="AE11" t="str">
        <f t="shared" si="6"/>
        <v/>
      </c>
      <c r="AF11" t="str">
        <f t="shared" si="7"/>
        <v/>
      </c>
    </row>
    <row r="12" spans="1:32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4"/>
      <c r="O12" s="15">
        <f t="shared" si="3"/>
        <v>-1</v>
      </c>
      <c r="P12" s="27"/>
      <c r="R12" s="6">
        <f t="shared" si="0"/>
        <v>-1</v>
      </c>
      <c r="S12" s="6">
        <f t="shared" si="1"/>
        <v>0</v>
      </c>
      <c r="T12" s="23">
        <f t="shared" si="2"/>
        <v>-0.8</v>
      </c>
      <c r="U12" s="27"/>
      <c r="W12" s="6">
        <f>MIN(I12:M12)</f>
        <v>-1</v>
      </c>
      <c r="X12" s="6">
        <f>MAX(I12:M12)</f>
        <v>0</v>
      </c>
      <c r="Y12" s="23">
        <f>AVERAGE(I12:M12)</f>
        <v>-0.6</v>
      </c>
      <c r="Z12" s="23">
        <v>0</v>
      </c>
      <c r="AA12" s="23">
        <f>Y12-T12</f>
        <v>0.20000000000000007</v>
      </c>
      <c r="AB12" t="str">
        <f>IF(COUNTIF(I12:M12,"&gt;0")=5,"Always red",IF(COUNTIF(I12:M12,"&lt;0")=5,"Always blue",IF(COUNTIF(I12:M12,"=0")=5,"Always PR","Mixed")))</f>
        <v>Mixed</v>
      </c>
      <c r="AC12" t="str">
        <f t="shared" si="4"/>
        <v/>
      </c>
      <c r="AD12" t="str">
        <f t="shared" si="5"/>
        <v/>
      </c>
      <c r="AE12" t="str">
        <f t="shared" si="6"/>
        <v/>
      </c>
      <c r="AF12">
        <f t="shared" si="7"/>
        <v>1</v>
      </c>
    </row>
    <row r="13" spans="1:32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4"/>
      <c r="O13" s="15">
        <f t="shared" si="3"/>
        <v>1</v>
      </c>
      <c r="P13" s="27"/>
      <c r="R13" s="6">
        <f t="shared" si="0"/>
        <v>0</v>
      </c>
      <c r="S13" s="6">
        <f t="shared" si="1"/>
        <v>1</v>
      </c>
      <c r="T13" s="23">
        <f t="shared" si="2"/>
        <v>0.8</v>
      </c>
      <c r="U13" s="27"/>
      <c r="W13" s="6">
        <f>MIN(I13:M13)</f>
        <v>1</v>
      </c>
      <c r="X13" s="6">
        <f>MAX(I13:M13)</f>
        <v>1</v>
      </c>
      <c r="Y13" s="23">
        <f>AVERAGE(I13:M13)</f>
        <v>1</v>
      </c>
      <c r="Z13" s="23">
        <v>0</v>
      </c>
      <c r="AA13" s="23">
        <f>Y13-T13</f>
        <v>0.19999999999999996</v>
      </c>
      <c r="AB13" t="str">
        <f>IF(COUNTIF(I13:M13,"&gt;0")=5,"Always red",IF(COUNTIF(I13:M13,"&lt;0")=5,"Always blue",IF(COUNTIF(I13:M13,"=0")=5,"Always PR","Mixed")))</f>
        <v>Always red</v>
      </c>
      <c r="AC13">
        <f t="shared" si="4"/>
        <v>1</v>
      </c>
      <c r="AD13" t="str">
        <f t="shared" si="5"/>
        <v/>
      </c>
      <c r="AE13" t="str">
        <f t="shared" si="6"/>
        <v/>
      </c>
      <c r="AF13" t="str">
        <f t="shared" si="7"/>
        <v/>
      </c>
    </row>
    <row r="14" spans="1:32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4"/>
      <c r="O14" s="15">
        <f t="shared" si="3"/>
        <v>1</v>
      </c>
      <c r="P14" s="27"/>
      <c r="R14" s="6">
        <f t="shared" si="0"/>
        <v>0</v>
      </c>
      <c r="S14" s="6">
        <f t="shared" si="1"/>
        <v>2</v>
      </c>
      <c r="T14" s="23">
        <f t="shared" si="2"/>
        <v>0.6</v>
      </c>
      <c r="U14" s="27"/>
      <c r="W14" s="6">
        <f>MIN(I14:M14)</f>
        <v>-3</v>
      </c>
      <c r="X14" s="6">
        <f>MAX(I14:M14)</f>
        <v>-1</v>
      </c>
      <c r="Y14" s="23">
        <f>AVERAGE(I14:M14)</f>
        <v>-1.8</v>
      </c>
      <c r="Z14" s="23">
        <v>1.840104</v>
      </c>
      <c r="AA14" s="23">
        <f>Y14-T14</f>
        <v>-2.4</v>
      </c>
      <c r="AB14" t="str">
        <f>IF(COUNTIF(I14:M14,"&gt;0")=5,"Always red",IF(COUNTIF(I14:M14,"&lt;0")=5,"Always blue",IF(COUNTIF(I14:M14,"=0")=5,"Always PR","Mixed")))</f>
        <v>Always blue</v>
      </c>
      <c r="AC14" t="str">
        <f t="shared" si="4"/>
        <v/>
      </c>
      <c r="AD14">
        <f t="shared" si="5"/>
        <v>1</v>
      </c>
      <c r="AE14" t="str">
        <f t="shared" si="6"/>
        <v/>
      </c>
      <c r="AF14" t="str">
        <f t="shared" si="7"/>
        <v/>
      </c>
    </row>
    <row r="15" spans="1:32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4"/>
      <c r="O15" s="15">
        <f t="shared" si="3"/>
        <v>1</v>
      </c>
      <c r="P15" s="27"/>
      <c r="R15" s="6">
        <f t="shared" si="0"/>
        <v>-1</v>
      </c>
      <c r="S15" s="6">
        <f t="shared" si="1"/>
        <v>2</v>
      </c>
      <c r="T15" s="23">
        <f t="shared" si="2"/>
        <v>0.6</v>
      </c>
      <c r="U15" s="27"/>
      <c r="W15" s="6">
        <f>MIN(I15:M15)</f>
        <v>2</v>
      </c>
      <c r="X15" s="6">
        <f>MAX(I15:M15)</f>
        <v>2</v>
      </c>
      <c r="Y15" s="23">
        <f>AVERAGE(I15:M15)</f>
        <v>2</v>
      </c>
      <c r="Z15" s="23">
        <v>0</v>
      </c>
      <c r="AA15" s="23">
        <f>Y15-T15</f>
        <v>1.4</v>
      </c>
      <c r="AB15" t="str">
        <f>IF(COUNTIF(I15:M15,"&gt;0")=5,"Always red",IF(COUNTIF(I15:M15,"&lt;0")=5,"Always blue",IF(COUNTIF(I15:M15,"=0")=5,"Always PR","Mixed")))</f>
        <v>Always red</v>
      </c>
      <c r="AC15">
        <f t="shared" si="4"/>
        <v>1</v>
      </c>
      <c r="AD15" t="str">
        <f t="shared" si="5"/>
        <v/>
      </c>
      <c r="AE15" t="str">
        <f t="shared" si="6"/>
        <v/>
      </c>
      <c r="AF15" t="str">
        <f t="shared" si="7"/>
        <v/>
      </c>
    </row>
    <row r="16" spans="1:32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4"/>
      <c r="O16" s="15">
        <f t="shared" si="3"/>
        <v>1</v>
      </c>
      <c r="P16" s="27"/>
      <c r="R16" s="6">
        <f t="shared" si="0"/>
        <v>-1</v>
      </c>
      <c r="S16" s="6">
        <f t="shared" si="1"/>
        <v>1</v>
      </c>
      <c r="T16" s="23">
        <f t="shared" si="2"/>
        <v>0</v>
      </c>
      <c r="U16" s="27"/>
      <c r="W16" s="6">
        <f>MIN(I16:M16)</f>
        <v>-1</v>
      </c>
      <c r="X16" s="6">
        <f>MAX(I16:M16)</f>
        <v>1</v>
      </c>
      <c r="Y16" s="23">
        <f>AVERAGE(I16:M16)</f>
        <v>0.4</v>
      </c>
      <c r="Z16" s="23">
        <v>6.534726</v>
      </c>
      <c r="AA16" s="23">
        <f>Y16-T16</f>
        <v>0.4</v>
      </c>
      <c r="AB16" t="str">
        <f>IF(COUNTIF(I16:M16,"&gt;0")=5,"Always red",IF(COUNTIF(I16:M16,"&lt;0")=5,"Always blue",IF(COUNTIF(I16:M16,"=0")=5,"Always PR","Mixed")))</f>
        <v>Mixed</v>
      </c>
      <c r="AC16" t="str">
        <f t="shared" si="4"/>
        <v/>
      </c>
      <c r="AD16" t="str">
        <f t="shared" si="5"/>
        <v/>
      </c>
      <c r="AE16" t="str">
        <f t="shared" si="6"/>
        <v/>
      </c>
      <c r="AF16">
        <f t="shared" si="7"/>
        <v>1</v>
      </c>
    </row>
    <row r="17" spans="1:32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4"/>
      <c r="O17" s="15">
        <f t="shared" si="3"/>
        <v>0</v>
      </c>
      <c r="P17" s="27"/>
      <c r="R17" s="6">
        <f t="shared" si="0"/>
        <v>0</v>
      </c>
      <c r="S17" s="6">
        <f t="shared" si="1"/>
        <v>1</v>
      </c>
      <c r="T17" s="23">
        <f t="shared" si="2"/>
        <v>0.8</v>
      </c>
      <c r="U17" s="27"/>
      <c r="W17" s="6">
        <f>MIN(I17:M17)</f>
        <v>1</v>
      </c>
      <c r="X17" s="6">
        <f>MAX(I17:M17)</f>
        <v>1</v>
      </c>
      <c r="Y17" s="23">
        <f>AVERAGE(I17:M17)</f>
        <v>1</v>
      </c>
      <c r="Z17" s="23">
        <v>2.7391019999999999</v>
      </c>
      <c r="AA17" s="23">
        <f>Y17-T17</f>
        <v>0.19999999999999996</v>
      </c>
      <c r="AB17" t="str">
        <f>IF(COUNTIF(I17:M17,"&gt;0")=5,"Always red",IF(COUNTIF(I17:M17,"&lt;0")=5,"Always blue",IF(COUNTIF(I17:M17,"=0")=5,"Always PR","Mixed")))</f>
        <v>Always red</v>
      </c>
      <c r="AC17">
        <f t="shared" si="4"/>
        <v>1</v>
      </c>
      <c r="AD17" t="str">
        <f t="shared" si="5"/>
        <v/>
      </c>
      <c r="AE17" t="str">
        <f t="shared" si="6"/>
        <v/>
      </c>
      <c r="AF17" t="str">
        <f t="shared" si="7"/>
        <v/>
      </c>
    </row>
    <row r="18" spans="1:32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4"/>
      <c r="O18" s="15">
        <f t="shared" si="3"/>
        <v>2</v>
      </c>
      <c r="P18" s="27"/>
      <c r="R18" s="6">
        <f t="shared" si="0"/>
        <v>0</v>
      </c>
      <c r="S18" s="6">
        <f t="shared" si="1"/>
        <v>1</v>
      </c>
      <c r="T18" s="23">
        <f t="shared" si="2"/>
        <v>0.6</v>
      </c>
      <c r="U18" s="27"/>
      <c r="W18" s="6">
        <f>MIN(I18:M18)</f>
        <v>1</v>
      </c>
      <c r="X18" s="6">
        <f>MAX(I18:M18)</f>
        <v>1</v>
      </c>
      <c r="Y18" s="23">
        <f>AVERAGE(I18:M18)</f>
        <v>1</v>
      </c>
      <c r="Z18" s="23">
        <v>0</v>
      </c>
      <c r="AA18" s="23">
        <f>Y18-T18</f>
        <v>0.4</v>
      </c>
      <c r="AB18" t="str">
        <f>IF(COUNTIF(I18:M18,"&gt;0")=5,"Always red",IF(COUNTIF(I18:M18,"&lt;0")=5,"Always blue",IF(COUNTIF(I18:M18,"=0")=5,"Always PR","Mixed")))</f>
        <v>Always red</v>
      </c>
      <c r="AC18">
        <f t="shared" si="4"/>
        <v>1</v>
      </c>
      <c r="AD18" t="str">
        <f t="shared" si="5"/>
        <v/>
      </c>
      <c r="AE18" t="str">
        <f t="shared" si="6"/>
        <v/>
      </c>
      <c r="AF18" t="str">
        <f t="shared" si="7"/>
        <v/>
      </c>
    </row>
    <row r="19" spans="1:32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4"/>
      <c r="O19" s="15">
        <f t="shared" si="3"/>
        <v>1</v>
      </c>
      <c r="P19" s="27"/>
      <c r="R19" s="6">
        <f t="shared" si="0"/>
        <v>0</v>
      </c>
      <c r="S19" s="6">
        <f t="shared" si="1"/>
        <v>2</v>
      </c>
      <c r="T19" s="23">
        <f t="shared" si="2"/>
        <v>1</v>
      </c>
      <c r="U19" s="27"/>
      <c r="W19" s="6">
        <f>MIN(I19:M19)</f>
        <v>1</v>
      </c>
      <c r="X19" s="6">
        <f>MAX(I19:M19)</f>
        <v>1</v>
      </c>
      <c r="Y19" s="23">
        <f>AVERAGE(I19:M19)</f>
        <v>1</v>
      </c>
      <c r="Z19" s="23">
        <v>0</v>
      </c>
      <c r="AA19" s="23">
        <f>Y19-T19</f>
        <v>0</v>
      </c>
      <c r="AB19" t="str">
        <f>IF(COUNTIF(I19:M19,"&gt;0")=5,"Always red",IF(COUNTIF(I19:M19,"&lt;0")=5,"Always blue",IF(COUNTIF(I19:M19,"=0")=5,"Always PR","Mixed")))</f>
        <v>Always red</v>
      </c>
      <c r="AC19">
        <f t="shared" si="4"/>
        <v>1</v>
      </c>
      <c r="AD19" t="str">
        <f t="shared" si="5"/>
        <v/>
      </c>
      <c r="AE19" t="str">
        <f t="shared" si="6"/>
        <v/>
      </c>
      <c r="AF19" t="str">
        <f t="shared" si="7"/>
        <v/>
      </c>
    </row>
    <row r="20" spans="1:32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4"/>
      <c r="O20" s="15">
        <f t="shared" si="3"/>
        <v>-1</v>
      </c>
      <c r="P20" s="27"/>
      <c r="R20" s="6">
        <f t="shared" si="0"/>
        <v>-1</v>
      </c>
      <c r="S20" s="6">
        <f t="shared" si="1"/>
        <v>-1</v>
      </c>
      <c r="T20" s="23">
        <f t="shared" si="2"/>
        <v>-1</v>
      </c>
      <c r="U20" s="27"/>
      <c r="W20" s="6">
        <f>MIN(I20:M20)</f>
        <v>-1</v>
      </c>
      <c r="X20" s="6">
        <f>MAX(I20:M20)</f>
        <v>0</v>
      </c>
      <c r="Y20" s="23">
        <f>AVERAGE(I20:M20)</f>
        <v>-0.6</v>
      </c>
      <c r="Z20" s="23">
        <v>5.6681499999999998</v>
      </c>
      <c r="AA20" s="23">
        <f>Y20-T20</f>
        <v>0.4</v>
      </c>
      <c r="AB20" t="str">
        <f>IF(COUNTIF(I20:M20,"&gt;0")=5,"Always red",IF(COUNTIF(I20:M20,"&lt;0")=5,"Always blue",IF(COUNTIF(I20:M20,"=0")=5,"Always PR","Mixed")))</f>
        <v>Mixed</v>
      </c>
      <c r="AC20" t="str">
        <f t="shared" si="4"/>
        <v/>
      </c>
      <c r="AD20" t="str">
        <f t="shared" si="5"/>
        <v/>
      </c>
      <c r="AE20" t="str">
        <f t="shared" si="6"/>
        <v/>
      </c>
      <c r="AF20">
        <f t="shared" si="7"/>
        <v>1</v>
      </c>
    </row>
    <row r="21" spans="1:32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4"/>
      <c r="O21" s="15">
        <f t="shared" si="3"/>
        <v>0</v>
      </c>
      <c r="P21" s="27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7"/>
      <c r="W21" s="6">
        <f>MIN(I21:M21)</f>
        <v>-2</v>
      </c>
      <c r="X21" s="6">
        <f>MAX(I21:M21)</f>
        <v>-2</v>
      </c>
      <c r="Y21" s="23">
        <f>AVERAGE(I21:M21)</f>
        <v>-2</v>
      </c>
      <c r="Z21" s="23">
        <v>0</v>
      </c>
      <c r="AA21" s="23">
        <f>Y21-T21</f>
        <v>-0.60000000000000009</v>
      </c>
      <c r="AB21" t="str">
        <f>IF(COUNTIF(I21:M21,"&gt;0")=5,"Always red",IF(COUNTIF(I21:M21,"&lt;0")=5,"Always blue",IF(COUNTIF(I21:M21,"=0")=5,"Always PR","Mixed")))</f>
        <v>Always blue</v>
      </c>
      <c r="AC21" t="str">
        <f t="shared" si="4"/>
        <v/>
      </c>
      <c r="AD21">
        <f t="shared" si="5"/>
        <v>1</v>
      </c>
      <c r="AE21" t="str">
        <f t="shared" si="6"/>
        <v/>
      </c>
      <c r="AF21" t="str">
        <f t="shared" si="7"/>
        <v/>
      </c>
    </row>
    <row r="22" spans="1:32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4"/>
      <c r="O22" s="15">
        <f t="shared" si="3"/>
        <v>-3</v>
      </c>
      <c r="P22" s="27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7"/>
      <c r="W22" s="6">
        <f>MIN(I22:M22)</f>
        <v>-3</v>
      </c>
      <c r="X22" s="6">
        <f>MAX(I22:M22)</f>
        <v>-3</v>
      </c>
      <c r="Y22" s="23">
        <f>AVERAGE(I22:M22)</f>
        <v>-3</v>
      </c>
      <c r="Z22" s="23">
        <v>0</v>
      </c>
      <c r="AA22" s="23">
        <f>Y22-T22</f>
        <v>0.20000000000000018</v>
      </c>
      <c r="AB22" t="str">
        <f>IF(COUNTIF(I22:M22,"&gt;0")=5,"Always red",IF(COUNTIF(I22:M22,"&lt;0")=5,"Always blue",IF(COUNTIF(I22:M22,"=0")=5,"Always PR","Mixed")))</f>
        <v>Always blue</v>
      </c>
      <c r="AC22" t="str">
        <f t="shared" si="4"/>
        <v/>
      </c>
      <c r="AD22">
        <f t="shared" si="5"/>
        <v>1</v>
      </c>
      <c r="AE22" t="str">
        <f t="shared" si="6"/>
        <v/>
      </c>
      <c r="AF22" t="str">
        <f t="shared" si="7"/>
        <v/>
      </c>
    </row>
    <row r="23" spans="1:32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4"/>
      <c r="O23" s="15">
        <f t="shared" si="3"/>
        <v>0</v>
      </c>
      <c r="P23" s="27"/>
      <c r="R23" s="6">
        <f t="shared" si="0"/>
        <v>0</v>
      </c>
      <c r="S23" s="6">
        <f t="shared" si="1"/>
        <v>2</v>
      </c>
      <c r="T23" s="23">
        <f t="shared" si="2"/>
        <v>1</v>
      </c>
      <c r="U23" s="27"/>
      <c r="W23" s="6">
        <f>MIN(I23:M23)</f>
        <v>0</v>
      </c>
      <c r="X23" s="6">
        <f>MAX(I23:M23)</f>
        <v>2</v>
      </c>
      <c r="Y23" s="23">
        <f>AVERAGE(I23:M23)</f>
        <v>1.2</v>
      </c>
      <c r="Z23" s="23">
        <v>2.3947630000000002</v>
      </c>
      <c r="AA23" s="23">
        <f>Y23-T23</f>
        <v>0.19999999999999996</v>
      </c>
      <c r="AB23" t="str">
        <f>IF(COUNTIF(I23:M23,"&gt;0")=5,"Always red",IF(COUNTIF(I23:M23,"&lt;0")=5,"Always blue",IF(COUNTIF(I23:M23,"=0")=5,"Always PR","Mixed")))</f>
        <v>Mixed</v>
      </c>
      <c r="AC23" t="str">
        <f t="shared" si="4"/>
        <v/>
      </c>
      <c r="AD23" t="str">
        <f t="shared" si="5"/>
        <v/>
      </c>
      <c r="AE23" t="str">
        <f t="shared" si="6"/>
        <v/>
      </c>
      <c r="AF23">
        <f t="shared" si="7"/>
        <v>1</v>
      </c>
    </row>
    <row r="24" spans="1:32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4"/>
      <c r="O24" s="15">
        <f t="shared" si="3"/>
        <v>-1</v>
      </c>
      <c r="P24" s="27"/>
      <c r="R24" s="6">
        <f t="shared" si="0"/>
        <v>-1</v>
      </c>
      <c r="S24" s="6">
        <f t="shared" si="1"/>
        <v>0</v>
      </c>
      <c r="T24" s="23">
        <f t="shared" si="2"/>
        <v>-0.2</v>
      </c>
      <c r="U24" s="27"/>
      <c r="W24" s="6">
        <f>MIN(I24:M24)</f>
        <v>-1</v>
      </c>
      <c r="X24" s="6">
        <f>MAX(I24:M24)</f>
        <v>0</v>
      </c>
      <c r="Y24" s="23">
        <f>AVERAGE(I24:M24)</f>
        <v>-0.4</v>
      </c>
      <c r="Z24" s="23">
        <v>1.3434090000000001</v>
      </c>
      <c r="AA24" s="23">
        <f>Y24-T24</f>
        <v>-0.2</v>
      </c>
      <c r="AB24" t="str">
        <f>IF(COUNTIF(I24:M24,"&gt;0")=5,"Always red",IF(COUNTIF(I24:M24,"&lt;0")=5,"Always blue",IF(COUNTIF(I24:M24,"=0")=5,"Always PR","Mixed")))</f>
        <v>Mixed</v>
      </c>
      <c r="AC24" t="str">
        <f t="shared" si="4"/>
        <v/>
      </c>
      <c r="AD24" t="str">
        <f t="shared" si="5"/>
        <v/>
      </c>
      <c r="AE24" t="str">
        <f t="shared" si="6"/>
        <v/>
      </c>
      <c r="AF24">
        <f t="shared" si="7"/>
        <v>1</v>
      </c>
    </row>
    <row r="25" spans="1:32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4"/>
      <c r="O25" s="15">
        <f t="shared" si="3"/>
        <v>0</v>
      </c>
      <c r="P25" s="27"/>
      <c r="R25" s="6">
        <f t="shared" si="0"/>
        <v>-1</v>
      </c>
      <c r="S25" s="6">
        <f t="shared" si="1"/>
        <v>1</v>
      </c>
      <c r="T25" s="23">
        <f t="shared" si="2"/>
        <v>0</v>
      </c>
      <c r="U25" s="27"/>
      <c r="W25" s="6">
        <f>MIN(I25:M25)</f>
        <v>1</v>
      </c>
      <c r="X25" s="6">
        <f>MAX(I25:M25)</f>
        <v>1</v>
      </c>
      <c r="Y25" s="23">
        <f>AVERAGE(I25:M25)</f>
        <v>1</v>
      </c>
      <c r="Z25" s="23">
        <v>0</v>
      </c>
      <c r="AA25" s="23">
        <f>Y25-T25</f>
        <v>1</v>
      </c>
      <c r="AB25" t="str">
        <f>IF(COUNTIF(I25:M25,"&gt;0")=5,"Always red",IF(COUNTIF(I25:M25,"&lt;0")=5,"Always blue",IF(COUNTIF(I25:M25,"=0")=5,"Always PR","Mixed")))</f>
        <v>Always red</v>
      </c>
      <c r="AC25">
        <f t="shared" si="4"/>
        <v>1</v>
      </c>
      <c r="AD25" t="str">
        <f t="shared" si="5"/>
        <v/>
      </c>
      <c r="AE25" t="str">
        <f t="shared" si="6"/>
        <v/>
      </c>
      <c r="AF25" t="str">
        <f t="shared" si="7"/>
        <v/>
      </c>
    </row>
    <row r="26" spans="1:32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4"/>
      <c r="O26" s="15">
        <f t="shared" si="3"/>
        <v>1</v>
      </c>
      <c r="P26" s="27"/>
      <c r="R26" s="6">
        <f t="shared" si="0"/>
        <v>0</v>
      </c>
      <c r="S26" s="6">
        <f t="shared" si="1"/>
        <v>1</v>
      </c>
      <c r="T26" s="23">
        <f t="shared" si="2"/>
        <v>0.2</v>
      </c>
      <c r="U26" s="27"/>
      <c r="W26" s="6">
        <f>MIN(I26:M26)</f>
        <v>1</v>
      </c>
      <c r="X26" s="6">
        <f>MAX(I26:M26)</f>
        <v>1</v>
      </c>
      <c r="Y26" s="23">
        <f>AVERAGE(I26:M26)</f>
        <v>1</v>
      </c>
      <c r="Z26" s="23">
        <v>0</v>
      </c>
      <c r="AA26" s="23">
        <f>Y26-T26</f>
        <v>0.8</v>
      </c>
      <c r="AB26" t="str">
        <f>IF(COUNTIF(I26:M26,"&gt;0")=5,"Always red",IF(COUNTIF(I26:M26,"&lt;0")=5,"Always blue",IF(COUNTIF(I26:M26,"=0")=5,"Always PR","Mixed")))</f>
        <v>Always red</v>
      </c>
      <c r="AC26">
        <f t="shared" si="4"/>
        <v>1</v>
      </c>
      <c r="AD26" t="str">
        <f t="shared" si="5"/>
        <v/>
      </c>
      <c r="AE26" t="str">
        <f t="shared" si="6"/>
        <v/>
      </c>
      <c r="AF26" t="str">
        <f t="shared" si="7"/>
        <v/>
      </c>
    </row>
    <row r="27" spans="1:32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4"/>
      <c r="O27" s="15">
        <f t="shared" si="3"/>
        <v>1</v>
      </c>
      <c r="P27" s="27"/>
      <c r="R27" s="6">
        <f t="shared" si="0"/>
        <v>1</v>
      </c>
      <c r="S27" s="6">
        <f t="shared" si="1"/>
        <v>1</v>
      </c>
      <c r="T27" s="23">
        <f t="shared" si="2"/>
        <v>1</v>
      </c>
      <c r="U27" s="27"/>
      <c r="W27" s="6">
        <f>MIN(I27:M27)</f>
        <v>1</v>
      </c>
      <c r="X27" s="6">
        <f>MAX(I27:M27)</f>
        <v>1</v>
      </c>
      <c r="Y27" s="23">
        <f>AVERAGE(I27:M27)</f>
        <v>1</v>
      </c>
      <c r="Z27" s="23">
        <v>0</v>
      </c>
      <c r="AA27" s="23">
        <f>Y27-T27</f>
        <v>0</v>
      </c>
      <c r="AB27" t="str">
        <f>IF(COUNTIF(I27:M27,"&gt;0")=5,"Always red",IF(COUNTIF(I27:M27,"&lt;0")=5,"Always blue",IF(COUNTIF(I27:M27,"=0")=5,"Always PR","Mixed")))</f>
        <v>Always red</v>
      </c>
      <c r="AC27">
        <f t="shared" si="4"/>
        <v>1</v>
      </c>
      <c r="AD27" t="str">
        <f t="shared" si="5"/>
        <v/>
      </c>
      <c r="AE27" t="str">
        <f t="shared" si="6"/>
        <v/>
      </c>
      <c r="AF27" t="str">
        <f t="shared" si="7"/>
        <v/>
      </c>
    </row>
    <row r="28" spans="1:32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4"/>
      <c r="O28" s="15">
        <f t="shared" si="3"/>
        <v>1</v>
      </c>
      <c r="P28" s="27"/>
      <c r="R28" s="6">
        <f t="shared" si="0"/>
        <v>1</v>
      </c>
      <c r="S28" s="6">
        <f t="shared" si="1"/>
        <v>1</v>
      </c>
      <c r="T28" s="23">
        <f t="shared" si="2"/>
        <v>1</v>
      </c>
      <c r="U28" s="27"/>
      <c r="W28" s="6">
        <f>MIN(I28:M28)</f>
        <v>0</v>
      </c>
      <c r="X28" s="6">
        <f>MAX(I28:M28)</f>
        <v>1</v>
      </c>
      <c r="Y28" s="23">
        <f>AVERAGE(I28:M28)</f>
        <v>0.8</v>
      </c>
      <c r="Z28" s="23">
        <v>-7.4183810000000001</v>
      </c>
      <c r="AA28" s="23">
        <f>Y28-T28</f>
        <v>-0.19999999999999996</v>
      </c>
      <c r="AB28" t="str">
        <f>IF(COUNTIF(I28:M28,"&gt;0")=5,"Always red",IF(COUNTIF(I28:M28,"&lt;0")=5,"Always blue",IF(COUNTIF(I28:M28,"=0")=5,"Always PR","Mixed")))</f>
        <v>Mixed</v>
      </c>
      <c r="AC28" t="str">
        <f t="shared" si="4"/>
        <v/>
      </c>
      <c r="AD28" t="str">
        <f t="shared" si="5"/>
        <v/>
      </c>
      <c r="AE28" t="str">
        <f t="shared" si="6"/>
        <v/>
      </c>
      <c r="AF28">
        <f t="shared" si="7"/>
        <v>1</v>
      </c>
    </row>
    <row r="29" spans="1:32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4"/>
      <c r="O29" s="15">
        <f t="shared" si="3"/>
        <v>0</v>
      </c>
      <c r="P29" s="27"/>
      <c r="R29" s="6">
        <f t="shared" si="0"/>
        <v>0</v>
      </c>
      <c r="S29" s="6">
        <f t="shared" si="1"/>
        <v>2</v>
      </c>
      <c r="T29" s="23">
        <f t="shared" si="2"/>
        <v>0.4</v>
      </c>
      <c r="U29" s="27"/>
      <c r="W29" s="6">
        <f>MIN(I29:M29)</f>
        <v>-1</v>
      </c>
      <c r="X29" s="6">
        <f>MAX(I29:M29)</f>
        <v>1</v>
      </c>
      <c r="Y29" s="23">
        <f>AVERAGE(I29:M29)</f>
        <v>-0.4</v>
      </c>
      <c r="Z29" s="23">
        <v>4.3918280000000003</v>
      </c>
      <c r="AA29" s="23">
        <f>Y29-T29</f>
        <v>-0.8</v>
      </c>
      <c r="AB29" t="str">
        <f>IF(COUNTIF(I29:M29,"&gt;0")=5,"Always red",IF(COUNTIF(I29:M29,"&lt;0")=5,"Always blue",IF(COUNTIF(I29:M29,"=0")=5,"Always PR","Mixed")))</f>
        <v>Mixed</v>
      </c>
      <c r="AC29" t="str">
        <f t="shared" si="4"/>
        <v/>
      </c>
      <c r="AD29" t="str">
        <f t="shared" si="5"/>
        <v/>
      </c>
      <c r="AE29" t="str">
        <f t="shared" si="6"/>
        <v/>
      </c>
      <c r="AF29">
        <f t="shared" si="7"/>
        <v>1</v>
      </c>
    </row>
    <row r="30" spans="1:32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4"/>
      <c r="O30" s="15">
        <f t="shared" si="3"/>
        <v>1</v>
      </c>
      <c r="P30" s="27"/>
      <c r="R30" s="6">
        <f t="shared" si="0"/>
        <v>-1</v>
      </c>
      <c r="S30" s="6">
        <f t="shared" si="1"/>
        <v>1</v>
      </c>
      <c r="T30" s="23">
        <f t="shared" si="2"/>
        <v>0.2</v>
      </c>
      <c r="U30" s="27"/>
      <c r="W30" s="6">
        <f>MIN(I30:M30)</f>
        <v>-1</v>
      </c>
      <c r="X30" s="6">
        <f>MAX(I30:M30)</f>
        <v>0</v>
      </c>
      <c r="Y30" s="23">
        <f>AVERAGE(I30:M30)</f>
        <v>-0.8</v>
      </c>
      <c r="Z30" s="23">
        <v>5.8124640000000003</v>
      </c>
      <c r="AA30" s="23">
        <f>Y30-T30</f>
        <v>-1</v>
      </c>
      <c r="AB30" t="str">
        <f>IF(COUNTIF(I30:M30,"&gt;0")=5,"Always red",IF(COUNTIF(I30:M30,"&lt;0")=5,"Always blue",IF(COUNTIF(I30:M30,"=0")=5,"Always PR","Mixed")))</f>
        <v>Mixed</v>
      </c>
      <c r="AC30" t="str">
        <f t="shared" si="4"/>
        <v/>
      </c>
      <c r="AD30" t="str">
        <f t="shared" si="5"/>
        <v/>
      </c>
      <c r="AE30" t="str">
        <f t="shared" si="6"/>
        <v/>
      </c>
      <c r="AF30">
        <f t="shared" si="7"/>
        <v>1</v>
      </c>
    </row>
    <row r="31" spans="1:32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4"/>
      <c r="O31" s="15">
        <f t="shared" si="3"/>
        <v>0</v>
      </c>
      <c r="P31" s="27"/>
      <c r="R31" s="6">
        <f t="shared" si="0"/>
        <v>-1</v>
      </c>
      <c r="S31" s="6">
        <f t="shared" si="1"/>
        <v>1</v>
      </c>
      <c r="T31" s="23">
        <f t="shared" si="2"/>
        <v>-0.2</v>
      </c>
      <c r="U31" s="27"/>
      <c r="W31" s="6">
        <f>MIN(I31:M31)</f>
        <v>-4</v>
      </c>
      <c r="X31" s="6">
        <f>MAX(I31:M31)</f>
        <v>1</v>
      </c>
      <c r="Y31" s="23">
        <f>AVERAGE(I31:M31)</f>
        <v>-1.4</v>
      </c>
      <c r="Z31" s="23">
        <v>4.6766129999999997</v>
      </c>
      <c r="AA31" s="23">
        <f>Y31-T31</f>
        <v>-1.2</v>
      </c>
      <c r="AB31" t="str">
        <f>IF(COUNTIF(I31:M31,"&gt;0")=5,"Always red",IF(COUNTIF(I31:M31,"&lt;0")=5,"Always blue",IF(COUNTIF(I31:M31,"=0")=5,"Always PR","Mixed")))</f>
        <v>Mixed</v>
      </c>
      <c r="AC31" t="str">
        <f t="shared" si="4"/>
        <v/>
      </c>
      <c r="AD31" t="str">
        <f t="shared" si="5"/>
        <v/>
      </c>
      <c r="AE31" t="str">
        <f t="shared" si="6"/>
        <v/>
      </c>
      <c r="AF31">
        <f t="shared" si="7"/>
        <v>1</v>
      </c>
    </row>
    <row r="32" spans="1:32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4"/>
      <c r="O32" s="15">
        <f t="shared" si="3"/>
        <v>1</v>
      </c>
      <c r="P32" s="27"/>
      <c r="R32" s="6">
        <f t="shared" si="0"/>
        <v>-1</v>
      </c>
      <c r="S32" s="6">
        <f t="shared" si="1"/>
        <v>1</v>
      </c>
      <c r="T32" s="23">
        <f t="shared" si="2"/>
        <v>0.4</v>
      </c>
      <c r="U32" s="27"/>
      <c r="W32" s="6">
        <f>MIN(I32:M32)</f>
        <v>-1</v>
      </c>
      <c r="X32" s="6">
        <f>MAX(I32:M32)</f>
        <v>0</v>
      </c>
      <c r="Y32" s="23">
        <f>AVERAGE(I32:M32)</f>
        <v>-0.2</v>
      </c>
      <c r="Z32" s="23">
        <v>4.9545260000000004</v>
      </c>
      <c r="AA32" s="23">
        <f>Y32-T32</f>
        <v>-0.60000000000000009</v>
      </c>
      <c r="AB32" t="str">
        <f>IF(COUNTIF(I32:M32,"&gt;0")=5,"Always red",IF(COUNTIF(I32:M32,"&lt;0")=5,"Always blue",IF(COUNTIF(I32:M32,"=0")=5,"Always PR","Mixed")))</f>
        <v>Mixed</v>
      </c>
      <c r="AC32" t="str">
        <f t="shared" si="4"/>
        <v/>
      </c>
      <c r="AD32" t="str">
        <f t="shared" si="5"/>
        <v/>
      </c>
      <c r="AE32" t="str">
        <f t="shared" si="6"/>
        <v/>
      </c>
      <c r="AF32">
        <f t="shared" si="7"/>
        <v>1</v>
      </c>
    </row>
    <row r="33" spans="1:32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4"/>
      <c r="O33" s="15">
        <f t="shared" si="3"/>
        <v>-1</v>
      </c>
      <c r="P33" s="27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7"/>
      <c r="W33" s="6">
        <f>MIN(I33:M33)</f>
        <v>-3</v>
      </c>
      <c r="X33" s="6">
        <f>MAX(I33:M33)</f>
        <v>-1</v>
      </c>
      <c r="Y33" s="23">
        <f>AVERAGE(I33:M33)</f>
        <v>-2</v>
      </c>
      <c r="Z33" s="23">
        <v>1.1753089999999999</v>
      </c>
      <c r="AA33" s="23">
        <f>Y33-T33</f>
        <v>1.6</v>
      </c>
      <c r="AB33" t="str">
        <f>IF(COUNTIF(I33:M33,"&gt;0")=5,"Always red",IF(COUNTIF(I33:M33,"&lt;0")=5,"Always blue",IF(COUNTIF(I33:M33,"=0")=5,"Always PR","Mixed")))</f>
        <v>Always blue</v>
      </c>
      <c r="AC33" t="str">
        <f t="shared" si="4"/>
        <v/>
      </c>
      <c r="AD33">
        <f t="shared" si="5"/>
        <v>1</v>
      </c>
      <c r="AE33" t="str">
        <f t="shared" si="6"/>
        <v/>
      </c>
      <c r="AF33" t="str">
        <f t="shared" si="7"/>
        <v/>
      </c>
    </row>
    <row r="34" spans="1:32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4"/>
      <c r="O34" s="15">
        <f t="shared" si="3"/>
        <v>1</v>
      </c>
      <c r="P34" s="27"/>
      <c r="R34" s="6">
        <f t="shared" ref="R34:R51" si="8">MIN(D34:H34)</f>
        <v>-1</v>
      </c>
      <c r="S34" s="6">
        <f t="shared" ref="S34:S51" si="9">MAX(D34:H34)</f>
        <v>0</v>
      </c>
      <c r="T34" s="23">
        <f t="shared" ref="T34:T51" si="10">AVERAGE(D34:H34)</f>
        <v>-0.4</v>
      </c>
      <c r="U34" s="27"/>
      <c r="W34" s="6">
        <f>MIN(I34:M34)</f>
        <v>1</v>
      </c>
      <c r="X34" s="6">
        <f>MAX(I34:M34)</f>
        <v>3</v>
      </c>
      <c r="Y34" s="23">
        <f>AVERAGE(I34:M34)</f>
        <v>2.6</v>
      </c>
      <c r="Z34" s="23">
        <v>1.358581</v>
      </c>
      <c r="AA34" s="23">
        <f>Y34-T34</f>
        <v>3</v>
      </c>
      <c r="AB34" t="str">
        <f>IF(COUNTIF(I34:M34,"&gt;0")=5,"Always red",IF(COUNTIF(I34:M34,"&lt;0")=5,"Always blue",IF(COUNTIF(I34:M34,"=0")=5,"Always PR","Mixed")))</f>
        <v>Always red</v>
      </c>
      <c r="AC34">
        <f t="shared" si="4"/>
        <v>1</v>
      </c>
      <c r="AD34" t="str">
        <f t="shared" si="5"/>
        <v/>
      </c>
      <c r="AE34" t="str">
        <f t="shared" si="6"/>
        <v/>
      </c>
      <c r="AF34" t="str">
        <f t="shared" si="7"/>
        <v/>
      </c>
    </row>
    <row r="35" spans="1:32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4"/>
      <c r="O35" s="15">
        <f t="shared" si="3"/>
        <v>-1</v>
      </c>
      <c r="P35" s="27"/>
      <c r="R35" s="6">
        <f t="shared" si="8"/>
        <v>-1</v>
      </c>
      <c r="S35" s="6">
        <f t="shared" si="9"/>
        <v>1</v>
      </c>
      <c r="T35" s="23">
        <f t="shared" si="10"/>
        <v>-0.6</v>
      </c>
      <c r="U35" s="27"/>
      <c r="W35" s="6">
        <f>MIN(I35:M35)</f>
        <v>1</v>
      </c>
      <c r="X35" s="6">
        <f>MAX(I35:M35)</f>
        <v>1</v>
      </c>
      <c r="Y35" s="23">
        <f>AVERAGE(I35:M35)</f>
        <v>1</v>
      </c>
      <c r="Z35" s="23">
        <v>0</v>
      </c>
      <c r="AA35" s="23">
        <f>Y35-T35</f>
        <v>1.6</v>
      </c>
      <c r="AB35" t="str">
        <f>IF(COUNTIF(I35:M35,"&gt;0")=5,"Always red",IF(COUNTIF(I35:M35,"&lt;0")=5,"Always blue",IF(COUNTIF(I35:M35,"=0")=5,"Always PR","Mixed")))</f>
        <v>Always red</v>
      </c>
      <c r="AC35">
        <f t="shared" si="4"/>
        <v>1</v>
      </c>
      <c r="AD35" t="str">
        <f t="shared" si="5"/>
        <v/>
      </c>
      <c r="AE35" t="str">
        <f t="shared" si="6"/>
        <v/>
      </c>
      <c r="AF35" t="str">
        <f t="shared" si="7"/>
        <v/>
      </c>
    </row>
    <row r="36" spans="1:32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4"/>
      <c r="O36" s="15">
        <f t="shared" si="3"/>
        <v>1</v>
      </c>
      <c r="P36" s="27"/>
      <c r="R36" s="6">
        <f t="shared" si="8"/>
        <v>-1</v>
      </c>
      <c r="S36" s="6">
        <f t="shared" si="9"/>
        <v>3</v>
      </c>
      <c r="T36" s="23">
        <f t="shared" si="10"/>
        <v>1.6</v>
      </c>
      <c r="U36" s="27"/>
      <c r="W36" s="6">
        <f>MIN(I36:M36)</f>
        <v>3</v>
      </c>
      <c r="X36" s="6">
        <f>MAX(I36:M36)</f>
        <v>4</v>
      </c>
      <c r="Y36" s="23">
        <f>AVERAGE(I36:M36)</f>
        <v>3.4</v>
      </c>
      <c r="Z36" s="23">
        <v>0</v>
      </c>
      <c r="AA36" s="23">
        <f>Y36-T36</f>
        <v>1.7999999999999998</v>
      </c>
      <c r="AB36" t="str">
        <f>IF(COUNTIF(I36:M36,"&gt;0")=5,"Always red",IF(COUNTIF(I36:M36,"&lt;0")=5,"Always blue",IF(COUNTIF(I36:M36,"=0")=5,"Always PR","Mixed")))</f>
        <v>Always red</v>
      </c>
      <c r="AC36">
        <f t="shared" si="4"/>
        <v>1</v>
      </c>
      <c r="AD36" t="str">
        <f t="shared" si="5"/>
        <v/>
      </c>
      <c r="AE36" t="str">
        <f t="shared" si="6"/>
        <v/>
      </c>
      <c r="AF36" t="str">
        <f t="shared" si="7"/>
        <v/>
      </c>
    </row>
    <row r="37" spans="1:32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4"/>
      <c r="O37" s="15">
        <f t="shared" si="3"/>
        <v>1</v>
      </c>
      <c r="P37" s="27"/>
      <c r="R37" s="6">
        <f t="shared" si="8"/>
        <v>1</v>
      </c>
      <c r="S37" s="6">
        <f t="shared" si="9"/>
        <v>1</v>
      </c>
      <c r="T37" s="23">
        <f t="shared" si="10"/>
        <v>1</v>
      </c>
      <c r="U37" s="27"/>
      <c r="W37" s="6">
        <f>MIN(I37:M37)</f>
        <v>1</v>
      </c>
      <c r="X37" s="6">
        <f>MAX(I37:M37)</f>
        <v>2</v>
      </c>
      <c r="Y37" s="23">
        <f>AVERAGE(I37:M37)</f>
        <v>1.4</v>
      </c>
      <c r="Z37" s="23">
        <v>2.1392519999999999</v>
      </c>
      <c r="AA37" s="23">
        <f>Y37-T37</f>
        <v>0.39999999999999991</v>
      </c>
      <c r="AB37" t="str">
        <f>IF(COUNTIF(I37:M37,"&gt;0")=5,"Always red",IF(COUNTIF(I37:M37,"&lt;0")=5,"Always blue",IF(COUNTIF(I37:M37,"=0")=5,"Always PR","Mixed")))</f>
        <v>Always red</v>
      </c>
      <c r="AC37">
        <f t="shared" si="4"/>
        <v>1</v>
      </c>
      <c r="AD37" t="str">
        <f t="shared" si="5"/>
        <v/>
      </c>
      <c r="AE37" t="str">
        <f t="shared" si="6"/>
        <v/>
      </c>
      <c r="AF37" t="str">
        <f t="shared" si="7"/>
        <v/>
      </c>
    </row>
    <row r="38" spans="1:32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4"/>
      <c r="O38" s="15">
        <f t="shared" si="3"/>
        <v>-1</v>
      </c>
      <c r="P38" s="27"/>
      <c r="R38" s="6">
        <f t="shared" si="8"/>
        <v>-1</v>
      </c>
      <c r="S38" s="6">
        <f t="shared" si="9"/>
        <v>-1</v>
      </c>
      <c r="T38" s="23">
        <f t="shared" si="10"/>
        <v>-1</v>
      </c>
      <c r="U38" s="27"/>
      <c r="W38" s="6">
        <f>MIN(I38:M38)</f>
        <v>-1</v>
      </c>
      <c r="X38" s="6">
        <f>MAX(I38:M38)</f>
        <v>-1</v>
      </c>
      <c r="Y38" s="23">
        <f>AVERAGE(I38:M38)</f>
        <v>-1</v>
      </c>
      <c r="Z38" s="23">
        <v>0</v>
      </c>
      <c r="AA38" s="23">
        <f>Y38-T38</f>
        <v>0</v>
      </c>
      <c r="AB38" t="str">
        <f>IF(COUNTIF(I38:M38,"&gt;0")=5,"Always red",IF(COUNTIF(I38:M38,"&lt;0")=5,"Always blue",IF(COUNTIF(I38:M38,"=0")=5,"Always PR","Mixed")))</f>
        <v>Always blue</v>
      </c>
      <c r="AC38" t="str">
        <f t="shared" si="4"/>
        <v/>
      </c>
      <c r="AD38">
        <f t="shared" si="5"/>
        <v>1</v>
      </c>
      <c r="AE38" t="str">
        <f t="shared" si="6"/>
        <v/>
      </c>
      <c r="AF38" t="str">
        <f t="shared" si="7"/>
        <v/>
      </c>
    </row>
    <row r="39" spans="1:32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4"/>
      <c r="O39" s="15">
        <f t="shared" si="3"/>
        <v>1</v>
      </c>
      <c r="P39" s="27"/>
      <c r="R39" s="6">
        <f t="shared" si="8"/>
        <v>-2</v>
      </c>
      <c r="S39" s="6">
        <f t="shared" si="9"/>
        <v>2</v>
      </c>
      <c r="T39" s="23">
        <f t="shared" si="10"/>
        <v>0.6</v>
      </c>
      <c r="U39" s="27"/>
      <c r="W39" s="6">
        <f>MIN(I39:M39)</f>
        <v>0</v>
      </c>
      <c r="X39" s="6">
        <f>MAX(I39:M39)</f>
        <v>4</v>
      </c>
      <c r="Y39" s="23">
        <f>AVERAGE(I39:M39)</f>
        <v>2.2000000000000002</v>
      </c>
      <c r="Z39" s="23">
        <v>2.1612719999999999</v>
      </c>
      <c r="AA39" s="23">
        <f>Y39-T39</f>
        <v>1.6</v>
      </c>
      <c r="AB39" t="str">
        <f>IF(COUNTIF(I39:M39,"&gt;0")=5,"Always red",IF(COUNTIF(I39:M39,"&lt;0")=5,"Always blue",IF(COUNTIF(I39:M39,"=0")=5,"Always PR","Mixed")))</f>
        <v>Mixed</v>
      </c>
      <c r="AC39" t="str">
        <f t="shared" si="4"/>
        <v/>
      </c>
      <c r="AD39" t="str">
        <f t="shared" si="5"/>
        <v/>
      </c>
      <c r="AE39" t="str">
        <f t="shared" si="6"/>
        <v/>
      </c>
      <c r="AF39">
        <f t="shared" si="7"/>
        <v>1</v>
      </c>
    </row>
    <row r="40" spans="1:32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4"/>
      <c r="O40" s="15">
        <f t="shared" si="3"/>
        <v>-1</v>
      </c>
      <c r="P40" s="27"/>
      <c r="R40" s="6">
        <f t="shared" si="8"/>
        <v>-1</v>
      </c>
      <c r="S40" s="6">
        <f t="shared" si="9"/>
        <v>-1</v>
      </c>
      <c r="T40" s="23">
        <f t="shared" si="10"/>
        <v>-1</v>
      </c>
      <c r="U40" s="27"/>
      <c r="W40" s="6">
        <f>MIN(I40:M40)</f>
        <v>-1</v>
      </c>
      <c r="X40" s="6">
        <f>MAX(I40:M40)</f>
        <v>-1</v>
      </c>
      <c r="Y40" s="23">
        <f>AVERAGE(I40:M40)</f>
        <v>-1</v>
      </c>
      <c r="Z40" s="23">
        <v>0</v>
      </c>
      <c r="AA40" s="23">
        <f>Y40-T40</f>
        <v>0</v>
      </c>
      <c r="AB40" t="str">
        <f>IF(COUNTIF(I40:M40,"&gt;0")=5,"Always red",IF(COUNTIF(I40:M40,"&lt;0")=5,"Always blue",IF(COUNTIF(I40:M40,"=0")=5,"Always PR","Mixed")))</f>
        <v>Always blue</v>
      </c>
      <c r="AC40" t="str">
        <f t="shared" si="4"/>
        <v/>
      </c>
      <c r="AD40">
        <f t="shared" si="5"/>
        <v>1</v>
      </c>
      <c r="AE40" t="str">
        <f t="shared" si="6"/>
        <v/>
      </c>
      <c r="AF40" t="str">
        <f t="shared" si="7"/>
        <v/>
      </c>
    </row>
    <row r="41" spans="1:32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4"/>
      <c r="O41" s="15">
        <f t="shared" si="3"/>
        <v>1</v>
      </c>
      <c r="P41" s="27"/>
      <c r="R41" s="6">
        <f t="shared" si="8"/>
        <v>0</v>
      </c>
      <c r="S41" s="6">
        <f t="shared" si="9"/>
        <v>1</v>
      </c>
      <c r="T41" s="23">
        <f t="shared" si="10"/>
        <v>0.8</v>
      </c>
      <c r="U41" s="27"/>
      <c r="W41" s="6">
        <f>MIN(I41:M41)</f>
        <v>1</v>
      </c>
      <c r="X41" s="6">
        <f>MAX(I41:M41)</f>
        <v>2</v>
      </c>
      <c r="Y41" s="23">
        <f>AVERAGE(I41:M41)</f>
        <v>1.8</v>
      </c>
      <c r="Z41" s="23">
        <v>2.0270510000000002</v>
      </c>
      <c r="AA41" s="23">
        <f>Y41-T41</f>
        <v>1</v>
      </c>
      <c r="AB41" t="str">
        <f>IF(COUNTIF(I41:M41,"&gt;0")=5,"Always red",IF(COUNTIF(I41:M41,"&lt;0")=5,"Always blue",IF(COUNTIF(I41:M41,"=0")=5,"Always PR","Mixed")))</f>
        <v>Always red</v>
      </c>
      <c r="AC41">
        <f t="shared" si="4"/>
        <v>1</v>
      </c>
      <c r="AD41" t="str">
        <f t="shared" si="5"/>
        <v/>
      </c>
      <c r="AE41" t="str">
        <f t="shared" si="6"/>
        <v/>
      </c>
      <c r="AF41" t="str">
        <f t="shared" si="7"/>
        <v/>
      </c>
    </row>
    <row r="42" spans="1:32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4"/>
      <c r="O42" s="15">
        <f t="shared" si="3"/>
        <v>1</v>
      </c>
      <c r="P42" s="27"/>
      <c r="R42" s="6">
        <f t="shared" si="8"/>
        <v>-1</v>
      </c>
      <c r="S42" s="6">
        <f t="shared" si="9"/>
        <v>1</v>
      </c>
      <c r="T42" s="23">
        <f t="shared" si="10"/>
        <v>-0.2</v>
      </c>
      <c r="U42" s="27"/>
      <c r="W42" s="6">
        <f>MIN(I42:M42)</f>
        <v>1</v>
      </c>
      <c r="X42" s="6">
        <f>MAX(I42:M42)</f>
        <v>1</v>
      </c>
      <c r="Y42" s="23">
        <f>AVERAGE(I42:M42)</f>
        <v>1</v>
      </c>
      <c r="Z42" s="23">
        <v>0</v>
      </c>
      <c r="AA42" s="23">
        <f>Y42-T42</f>
        <v>1.2</v>
      </c>
      <c r="AB42" t="str">
        <f>IF(COUNTIF(I42:M42,"&gt;0")=5,"Always red",IF(COUNTIF(I42:M42,"&lt;0")=5,"Always blue",IF(COUNTIF(I42:M42,"=0")=5,"Always PR","Mixed")))</f>
        <v>Always red</v>
      </c>
      <c r="AC42">
        <f t="shared" si="4"/>
        <v>1</v>
      </c>
      <c r="AD42" t="str">
        <f t="shared" si="5"/>
        <v/>
      </c>
      <c r="AE42" t="str">
        <f t="shared" si="6"/>
        <v/>
      </c>
      <c r="AF42" t="str">
        <f t="shared" si="7"/>
        <v/>
      </c>
    </row>
    <row r="43" spans="1:32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4"/>
      <c r="O43" s="15">
        <f t="shared" si="3"/>
        <v>1</v>
      </c>
      <c r="P43" s="27"/>
      <c r="R43" s="6">
        <f t="shared" si="8"/>
        <v>-1</v>
      </c>
      <c r="S43" s="6">
        <f t="shared" si="9"/>
        <v>1</v>
      </c>
      <c r="T43" s="23">
        <f t="shared" si="10"/>
        <v>-0.4</v>
      </c>
      <c r="U43" s="27"/>
      <c r="W43" s="6">
        <f>MIN(I43:M43)</f>
        <v>1</v>
      </c>
      <c r="X43" s="6">
        <f>MAX(I43:M43)</f>
        <v>2</v>
      </c>
      <c r="Y43" s="23">
        <f>AVERAGE(I43:M43)</f>
        <v>1.4</v>
      </c>
      <c r="Z43" s="23">
        <v>0</v>
      </c>
      <c r="AA43" s="23">
        <f>Y43-T43</f>
        <v>1.7999999999999998</v>
      </c>
      <c r="AB43" t="str">
        <f>IF(COUNTIF(I43:M43,"&gt;0")=5,"Always red",IF(COUNTIF(I43:M43,"&lt;0")=5,"Always blue",IF(COUNTIF(I43:M43,"=0")=5,"Always PR","Mixed")))</f>
        <v>Always red</v>
      </c>
      <c r="AC43">
        <f t="shared" si="4"/>
        <v>1</v>
      </c>
      <c r="AD43" t="str">
        <f t="shared" si="5"/>
        <v/>
      </c>
      <c r="AE43" t="str">
        <f t="shared" si="6"/>
        <v/>
      </c>
      <c r="AF43" t="str">
        <f t="shared" si="7"/>
        <v/>
      </c>
    </row>
    <row r="44" spans="1:32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4"/>
      <c r="O44" s="15">
        <f t="shared" si="3"/>
        <v>-2</v>
      </c>
      <c r="P44" s="27"/>
      <c r="R44" s="6">
        <f t="shared" si="8"/>
        <v>-2</v>
      </c>
      <c r="S44" s="6">
        <f t="shared" si="9"/>
        <v>3</v>
      </c>
      <c r="T44" s="23">
        <f t="shared" si="10"/>
        <v>1.8</v>
      </c>
      <c r="U44" s="27"/>
      <c r="W44" s="6">
        <f>MIN(I44:M44)</f>
        <v>3</v>
      </c>
      <c r="X44" s="6">
        <f>MAX(I44:M44)</f>
        <v>5</v>
      </c>
      <c r="Y44" s="23">
        <f>AVERAGE(I44:M44)</f>
        <v>3.8</v>
      </c>
      <c r="Z44" s="23">
        <v>0.88628899999999999</v>
      </c>
      <c r="AA44" s="23">
        <f>Y44-T44</f>
        <v>1.9999999999999998</v>
      </c>
      <c r="AB44" t="str">
        <f>IF(COUNTIF(I44:M44,"&gt;0")=5,"Always red",IF(COUNTIF(I44:M44,"&lt;0")=5,"Always blue",IF(COUNTIF(I44:M44,"=0")=5,"Always PR","Mixed")))</f>
        <v>Always red</v>
      </c>
      <c r="AC44">
        <f t="shared" si="4"/>
        <v>1</v>
      </c>
      <c r="AD44" t="str">
        <f t="shared" si="5"/>
        <v/>
      </c>
      <c r="AE44" t="str">
        <f t="shared" si="6"/>
        <v/>
      </c>
      <c r="AF44" t="str">
        <f t="shared" si="7"/>
        <v/>
      </c>
    </row>
    <row r="45" spans="1:32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4"/>
      <c r="O45" s="15">
        <f t="shared" si="3"/>
        <v>0</v>
      </c>
      <c r="P45" s="27"/>
      <c r="R45" s="6">
        <f t="shared" si="8"/>
        <v>-1</v>
      </c>
      <c r="S45" s="6">
        <f t="shared" si="9"/>
        <v>0</v>
      </c>
      <c r="T45" s="23">
        <f t="shared" si="10"/>
        <v>-0.2</v>
      </c>
      <c r="U45" s="27"/>
      <c r="W45" s="6">
        <f>MIN(I45:M45)</f>
        <v>0</v>
      </c>
      <c r="X45" s="6">
        <f>MAX(I45:M45)</f>
        <v>1</v>
      </c>
      <c r="Y45" s="23">
        <f>AVERAGE(I45:M45)</f>
        <v>0.8</v>
      </c>
      <c r="Z45" s="23">
        <v>1.4005620000000001</v>
      </c>
      <c r="AA45" s="23">
        <f>Y45-T45</f>
        <v>1</v>
      </c>
      <c r="AB45" t="str">
        <f>IF(COUNTIF(I45:M45,"&gt;0")=5,"Always red",IF(COUNTIF(I45:M45,"&lt;0")=5,"Always blue",IF(COUNTIF(I45:M45,"=0")=5,"Always PR","Mixed")))</f>
        <v>Mixed</v>
      </c>
      <c r="AC45" t="str">
        <f t="shared" si="4"/>
        <v/>
      </c>
      <c r="AD45" t="str">
        <f t="shared" si="5"/>
        <v/>
      </c>
      <c r="AE45" t="str">
        <f t="shared" si="6"/>
        <v/>
      </c>
      <c r="AF45">
        <f t="shared" si="7"/>
        <v>1</v>
      </c>
    </row>
    <row r="46" spans="1:32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4"/>
      <c r="O46" s="15">
        <f t="shared" si="3"/>
        <v>0</v>
      </c>
      <c r="P46" s="27"/>
      <c r="R46" s="6">
        <f t="shared" si="8"/>
        <v>-1</v>
      </c>
      <c r="S46" s="6">
        <f t="shared" si="9"/>
        <v>0</v>
      </c>
      <c r="T46" s="23">
        <f t="shared" si="10"/>
        <v>-0.6</v>
      </c>
      <c r="U46" s="27"/>
      <c r="W46" s="6">
        <f>MIN(I46:M46)</f>
        <v>-1</v>
      </c>
      <c r="X46" s="6">
        <f>MAX(I46:M46)</f>
        <v>-1</v>
      </c>
      <c r="Y46" s="23">
        <f>AVERAGE(I46:M46)</f>
        <v>-1</v>
      </c>
      <c r="Z46" s="23">
        <v>0</v>
      </c>
      <c r="AA46" s="23">
        <f>Y46-T46</f>
        <v>-0.4</v>
      </c>
      <c r="AB46" t="str">
        <f>IF(COUNTIF(I46:M46,"&gt;0")=5,"Always red",IF(COUNTIF(I46:M46,"&lt;0")=5,"Always blue",IF(COUNTIF(I46:M46,"=0")=5,"Always PR","Mixed")))</f>
        <v>Always blue</v>
      </c>
      <c r="AC46" t="str">
        <f t="shared" si="4"/>
        <v/>
      </c>
      <c r="AD46">
        <f t="shared" si="5"/>
        <v>1</v>
      </c>
      <c r="AE46" t="str">
        <f t="shared" si="6"/>
        <v/>
      </c>
      <c r="AF46" t="str">
        <f t="shared" si="7"/>
        <v/>
      </c>
    </row>
    <row r="47" spans="1:32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4"/>
      <c r="O47" s="15">
        <f t="shared" si="3"/>
        <v>1</v>
      </c>
      <c r="P47" s="27"/>
      <c r="R47" s="6">
        <f t="shared" si="8"/>
        <v>0</v>
      </c>
      <c r="S47" s="6">
        <f t="shared" si="9"/>
        <v>2</v>
      </c>
      <c r="T47" s="23">
        <f t="shared" si="10"/>
        <v>1.4</v>
      </c>
      <c r="U47" s="27"/>
      <c r="W47" s="6">
        <f>MIN(I47:M47)</f>
        <v>-1</v>
      </c>
      <c r="X47" s="6">
        <f>MAX(I47:M47)</f>
        <v>2</v>
      </c>
      <c r="Y47" s="23">
        <f>AVERAGE(I47:M47)</f>
        <v>0.6</v>
      </c>
      <c r="Z47" s="23">
        <v>4.1732719999999999</v>
      </c>
      <c r="AA47" s="23">
        <f>Y47-T47</f>
        <v>-0.79999999999999993</v>
      </c>
      <c r="AB47" t="str">
        <f>IF(COUNTIF(I47:M47,"&gt;0")=5,"Always red",IF(COUNTIF(I47:M47,"&lt;0")=5,"Always blue",IF(COUNTIF(I47:M47,"=0")=5,"Always PR","Mixed")))</f>
        <v>Mixed</v>
      </c>
      <c r="AC47" t="str">
        <f t="shared" si="4"/>
        <v/>
      </c>
      <c r="AD47" t="str">
        <f t="shared" si="5"/>
        <v/>
      </c>
      <c r="AE47" t="str">
        <f t="shared" si="6"/>
        <v/>
      </c>
      <c r="AF47">
        <f t="shared" si="7"/>
        <v>1</v>
      </c>
    </row>
    <row r="48" spans="1:32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4"/>
      <c r="O48" s="15">
        <f t="shared" si="3"/>
        <v>-1</v>
      </c>
      <c r="P48" s="27"/>
      <c r="R48" s="6">
        <f t="shared" si="8"/>
        <v>-1</v>
      </c>
      <c r="S48" s="6">
        <f t="shared" si="9"/>
        <v>0</v>
      </c>
      <c r="T48" s="23">
        <f t="shared" si="10"/>
        <v>-0.8</v>
      </c>
      <c r="U48" s="27"/>
      <c r="W48" s="6">
        <f>MIN(I48:M48)</f>
        <v>-1</v>
      </c>
      <c r="X48" s="6">
        <f>MAX(I48:M48)</f>
        <v>-1</v>
      </c>
      <c r="Y48" s="23">
        <f>AVERAGE(I48:M48)</f>
        <v>-1</v>
      </c>
      <c r="Z48" s="23">
        <v>1.1606259999999999</v>
      </c>
      <c r="AA48" s="23">
        <f>Y48-T48</f>
        <v>-0.19999999999999996</v>
      </c>
      <c r="AB48" t="str">
        <f>IF(COUNTIF(I48:M48,"&gt;0")=5,"Always red",IF(COUNTIF(I48:M48,"&lt;0")=5,"Always blue",IF(COUNTIF(I48:M48,"=0")=5,"Always PR","Mixed")))</f>
        <v>Always blue</v>
      </c>
      <c r="AC48" t="str">
        <f t="shared" si="4"/>
        <v/>
      </c>
      <c r="AD48">
        <f t="shared" si="5"/>
        <v>1</v>
      </c>
      <c r="AE48" t="str">
        <f t="shared" si="6"/>
        <v/>
      </c>
      <c r="AF48" t="str">
        <f t="shared" si="7"/>
        <v/>
      </c>
    </row>
    <row r="49" spans="1:32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4"/>
      <c r="O49" s="15">
        <f t="shared" si="3"/>
        <v>0</v>
      </c>
      <c r="P49" s="27"/>
      <c r="R49" s="6">
        <f t="shared" si="8"/>
        <v>0</v>
      </c>
      <c r="S49" s="6">
        <f t="shared" si="9"/>
        <v>0</v>
      </c>
      <c r="T49" s="23">
        <f t="shared" si="10"/>
        <v>0</v>
      </c>
      <c r="U49" s="27"/>
      <c r="W49" s="6">
        <f>MIN(I49:M49)</f>
        <v>0</v>
      </c>
      <c r="X49" s="6">
        <f>MAX(I49:M49)</f>
        <v>1</v>
      </c>
      <c r="Y49" s="23">
        <f>AVERAGE(I49:M49)</f>
        <v>0.8</v>
      </c>
      <c r="Z49" s="23">
        <v>0.78665700000000005</v>
      </c>
      <c r="AA49" s="23">
        <f>Y49-T49</f>
        <v>0.8</v>
      </c>
      <c r="AB49" t="str">
        <f>IF(COUNTIF(I49:M49,"&gt;0")=5,"Always red",IF(COUNTIF(I49:M49,"&lt;0")=5,"Always blue",IF(COUNTIF(I49:M49,"=0")=5,"Always PR","Mixed")))</f>
        <v>Mixed</v>
      </c>
      <c r="AC49" t="str">
        <f t="shared" si="4"/>
        <v/>
      </c>
      <c r="AD49" t="str">
        <f t="shared" si="5"/>
        <v/>
      </c>
      <c r="AE49" t="str">
        <f t="shared" si="6"/>
        <v/>
      </c>
      <c r="AF49">
        <f t="shared" si="7"/>
        <v>1</v>
      </c>
    </row>
    <row r="50" spans="1:32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4"/>
      <c r="O50" s="15">
        <f t="shared" si="3"/>
        <v>-1</v>
      </c>
      <c r="P50" s="27"/>
      <c r="R50" s="6">
        <f t="shared" si="8"/>
        <v>-1</v>
      </c>
      <c r="S50" s="6">
        <f t="shared" si="9"/>
        <v>1</v>
      </c>
      <c r="T50" s="23">
        <f t="shared" si="10"/>
        <v>-0.2</v>
      </c>
      <c r="U50" s="27"/>
      <c r="W50" s="6">
        <f>MIN(I50:M50)</f>
        <v>1</v>
      </c>
      <c r="X50" s="6">
        <f>MAX(I50:M50)</f>
        <v>1</v>
      </c>
      <c r="Y50" s="23">
        <f>AVERAGE(I50:M50)</f>
        <v>1</v>
      </c>
      <c r="Z50" s="23">
        <v>0</v>
      </c>
      <c r="AA50" s="23">
        <f>Y50-T50</f>
        <v>1.2</v>
      </c>
      <c r="AB50" t="str">
        <f>IF(COUNTIF(I50:M50,"&gt;0")=5,"Always red",IF(COUNTIF(I50:M50,"&lt;0")=5,"Always blue",IF(COUNTIF(I50:M50,"=0")=5,"Always PR","Mixed")))</f>
        <v>Always red</v>
      </c>
      <c r="AC50">
        <f t="shared" si="4"/>
        <v>1</v>
      </c>
      <c r="AD50" t="str">
        <f t="shared" si="5"/>
        <v/>
      </c>
      <c r="AE50" t="str">
        <f t="shared" si="6"/>
        <v/>
      </c>
      <c r="AF50" t="str">
        <f t="shared" si="7"/>
        <v/>
      </c>
    </row>
    <row r="51" spans="1:32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4"/>
      <c r="O51" s="16">
        <f t="shared" si="3"/>
        <v>1</v>
      </c>
      <c r="P51" s="27"/>
      <c r="Q51" s="24"/>
      <c r="R51" s="8">
        <f t="shared" si="8"/>
        <v>1</v>
      </c>
      <c r="S51" s="8">
        <f t="shared" si="9"/>
        <v>1</v>
      </c>
      <c r="T51" s="25">
        <f t="shared" si="10"/>
        <v>1</v>
      </c>
      <c r="U51" s="27"/>
      <c r="V51" s="24"/>
      <c r="W51" s="8">
        <f>MIN(I51:M51)</f>
        <v>1</v>
      </c>
      <c r="X51" s="8">
        <f>MAX(I51:M51)</f>
        <v>1</v>
      </c>
      <c r="Y51" s="25">
        <f>AVERAGE(I51:M51)</f>
        <v>1</v>
      </c>
      <c r="Z51" s="25">
        <v>0</v>
      </c>
      <c r="AA51" s="25">
        <f>Y51-T51</f>
        <v>0</v>
      </c>
      <c r="AB51" s="24" t="str">
        <f>IF(COUNTIF(I51:M51,"&gt;0")=5,"Always red",IF(COUNTIF(I51:M51,"&lt;0")=5,"Always blue",IF(COUNTIF(I51:M51,"=0")=5,"Always PR","Mixed")))</f>
        <v>Always red</v>
      </c>
      <c r="AC51" s="24">
        <f t="shared" si="4"/>
        <v>1</v>
      </c>
      <c r="AD51" s="24" t="str">
        <f t="shared" si="5"/>
        <v/>
      </c>
      <c r="AE51" s="24" t="str">
        <f t="shared" si="6"/>
        <v/>
      </c>
      <c r="AF51" s="24" t="str">
        <f t="shared" si="7"/>
        <v/>
      </c>
    </row>
    <row r="52" spans="1:32" x14ac:dyDescent="0.2">
      <c r="A52" s="5" t="s">
        <v>127</v>
      </c>
      <c r="B52" s="5"/>
      <c r="C52" s="6">
        <f t="shared" ref="C52:M52" si="11">COUNTIF(C2:C51,"=0")</f>
        <v>10</v>
      </c>
      <c r="D52" s="15">
        <f t="shared" si="11"/>
        <v>12</v>
      </c>
      <c r="E52" s="6">
        <f t="shared" si="11"/>
        <v>12</v>
      </c>
      <c r="F52" s="6">
        <f t="shared" si="11"/>
        <v>13</v>
      </c>
      <c r="G52" s="6">
        <f t="shared" si="11"/>
        <v>12</v>
      </c>
      <c r="H52" s="6">
        <f t="shared" si="11"/>
        <v>8</v>
      </c>
      <c r="I52" s="15">
        <f t="shared" si="11"/>
        <v>7</v>
      </c>
      <c r="J52" s="6">
        <f t="shared" si="11"/>
        <v>7</v>
      </c>
      <c r="K52" s="6">
        <f t="shared" si="11"/>
        <v>6</v>
      </c>
      <c r="L52" s="6">
        <f t="shared" si="11"/>
        <v>4</v>
      </c>
      <c r="M52" s="6">
        <f t="shared" si="11"/>
        <v>5</v>
      </c>
      <c r="N52" s="34"/>
      <c r="O52" s="15"/>
      <c r="P52" s="27"/>
      <c r="R52" s="6">
        <f t="shared" ref="R52" si="12">MIN(D52:H52)</f>
        <v>8</v>
      </c>
      <c r="S52" s="6">
        <f t="shared" ref="S52" si="13">MAX(D52:H52)</f>
        <v>13</v>
      </c>
      <c r="T52" s="23">
        <f t="shared" ref="T52" si="14">AVERAGE(D52:H52)</f>
        <v>11.4</v>
      </c>
      <c r="U52" s="27"/>
      <c r="W52" s="6">
        <f>MIN(I52:M52)</f>
        <v>4</v>
      </c>
      <c r="X52" s="6">
        <f>MAX(I52:M52)</f>
        <v>7</v>
      </c>
      <c r="Y52" s="23">
        <f>AVERAGE(I52:M52)</f>
        <v>5.8</v>
      </c>
      <c r="Z52" s="23"/>
      <c r="AA52" s="23">
        <f>Y52-T52</f>
        <v>-5.6000000000000005</v>
      </c>
      <c r="AC52">
        <f>SUM(AC2:AC51)</f>
        <v>23</v>
      </c>
      <c r="AD52">
        <f>SUM(AD2:AD51)</f>
        <v>11</v>
      </c>
      <c r="AE52">
        <f t="shared" ref="AE52:AF52" si="15">SUM(AE2:AE51)</f>
        <v>1</v>
      </c>
      <c r="AF52">
        <f t="shared" si="15"/>
        <v>15</v>
      </c>
    </row>
    <row r="53" spans="1:32" x14ac:dyDescent="0.2">
      <c r="A53" s="35"/>
      <c r="B53" s="5"/>
      <c r="C53" s="37">
        <f>C52/50</f>
        <v>0.2</v>
      </c>
      <c r="D53" s="38">
        <f t="shared" ref="D53:M53" si="16">D52/50</f>
        <v>0.24</v>
      </c>
      <c r="E53" s="37">
        <f t="shared" si="16"/>
        <v>0.24</v>
      </c>
      <c r="F53" s="37">
        <f t="shared" si="16"/>
        <v>0.26</v>
      </c>
      <c r="G53" s="37">
        <f t="shared" si="16"/>
        <v>0.24</v>
      </c>
      <c r="H53" s="37">
        <f t="shared" si="16"/>
        <v>0.16</v>
      </c>
      <c r="I53" s="38">
        <f t="shared" si="16"/>
        <v>0.14000000000000001</v>
      </c>
      <c r="J53" s="37">
        <f t="shared" si="16"/>
        <v>0.14000000000000001</v>
      </c>
      <c r="K53" s="37">
        <f t="shared" si="16"/>
        <v>0.12</v>
      </c>
      <c r="L53" s="37">
        <f t="shared" si="16"/>
        <v>0.08</v>
      </c>
      <c r="M53" s="39">
        <f t="shared" si="16"/>
        <v>0.1</v>
      </c>
      <c r="N53" s="34"/>
      <c r="O53" s="15"/>
      <c r="P53" s="27"/>
      <c r="U53" s="27"/>
      <c r="AC53" s="37">
        <f t="shared" ref="AC53:AD53" si="17">AC52/50</f>
        <v>0.46</v>
      </c>
      <c r="AD53" s="37">
        <f t="shared" si="17"/>
        <v>0.22</v>
      </c>
      <c r="AE53" s="37">
        <f t="shared" ref="AE53:AF53" si="18">AE52/50</f>
        <v>0.02</v>
      </c>
      <c r="AF53" s="37">
        <f t="shared" si="18"/>
        <v>0.3</v>
      </c>
    </row>
    <row r="54" spans="1:32" x14ac:dyDescent="0.2">
      <c r="A54" s="5"/>
      <c r="B54" s="5"/>
      <c r="D54" s="15"/>
      <c r="I54" s="15"/>
      <c r="M54" s="19"/>
      <c r="N54" s="34"/>
      <c r="O54" s="29"/>
      <c r="P54" s="27"/>
      <c r="U54" s="27"/>
    </row>
    <row r="55" spans="1:32" x14ac:dyDescent="0.2">
      <c r="A55" s="5"/>
      <c r="B55" s="5"/>
      <c r="D55" s="15"/>
      <c r="I55" s="15"/>
      <c r="M55" s="19"/>
      <c r="N55" s="34"/>
      <c r="O55" s="29"/>
      <c r="P55" s="27"/>
      <c r="U55" s="27"/>
    </row>
    <row r="56" spans="1:32" x14ac:dyDescent="0.2">
      <c r="A56" s="12" t="s">
        <v>118</v>
      </c>
      <c r="B56" s="7"/>
      <c r="C56" s="11">
        <f t="shared" ref="C56:M56" si="19">C1</f>
        <v>2000</v>
      </c>
      <c r="D56" s="14">
        <f t="shared" si="19"/>
        <v>2002</v>
      </c>
      <c r="E56" s="11">
        <f t="shared" si="19"/>
        <v>2004</v>
      </c>
      <c r="F56" s="11">
        <f t="shared" si="19"/>
        <v>2006</v>
      </c>
      <c r="G56" s="11">
        <f t="shared" si="19"/>
        <v>2008</v>
      </c>
      <c r="H56" s="11">
        <f t="shared" si="19"/>
        <v>2010</v>
      </c>
      <c r="I56" s="14">
        <f t="shared" si="19"/>
        <v>2012</v>
      </c>
      <c r="J56" s="11">
        <f t="shared" si="19"/>
        <v>2014</v>
      </c>
      <c r="K56" s="11">
        <f t="shared" si="19"/>
        <v>2016</v>
      </c>
      <c r="L56" s="11">
        <f t="shared" si="19"/>
        <v>2018</v>
      </c>
      <c r="M56" s="18">
        <f t="shared" si="19"/>
        <v>2020</v>
      </c>
      <c r="N56" s="34"/>
      <c r="O56" s="14">
        <f>O1</f>
        <v>2000</v>
      </c>
      <c r="P56" s="27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7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/>
      <c r="AA56" s="11" t="str">
        <f>AA1</f>
        <v>chg</v>
      </c>
    </row>
    <row r="57" spans="1:32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4"/>
      <c r="O57" s="17">
        <f t="shared" si="3"/>
        <v>214</v>
      </c>
      <c r="P57" s="27"/>
      <c r="Q57" s="31"/>
      <c r="R57" s="10">
        <f>MIN(D57:H57)</f>
        <v>199</v>
      </c>
      <c r="S57" s="10">
        <f>MAX(D57:H57)</f>
        <v>229</v>
      </c>
      <c r="T57" s="32">
        <f>AVERAGE(D57:H57)</f>
        <v>215.8</v>
      </c>
      <c r="U57" s="27"/>
      <c r="V57" s="31"/>
      <c r="W57" s="10">
        <f>MIN(I57:M57)</f>
        <v>203</v>
      </c>
      <c r="X57" s="10">
        <f>MAX(I57:M57)</f>
        <v>229</v>
      </c>
      <c r="Y57" s="32">
        <f>AVERAGE(I57:M57)</f>
        <v>217</v>
      </c>
      <c r="Z57" s="32"/>
      <c r="AA57" s="31">
        <f>Y57-T57</f>
        <v>1.1999999999999886</v>
      </c>
    </row>
    <row r="58" spans="1:32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4"/>
      <c r="O58" s="15">
        <f t="shared" si="3"/>
        <v>-3</v>
      </c>
      <c r="P58" s="27"/>
      <c r="R58" s="6">
        <f>MIN(D58:H58)</f>
        <v>-18</v>
      </c>
      <c r="S58" s="6">
        <f>MAX(D58:H58)</f>
        <v>11</v>
      </c>
      <c r="T58" s="23">
        <f>AVERAGE(D58:H58)</f>
        <v>-1.8</v>
      </c>
      <c r="U58" s="27"/>
      <c r="W58" s="6">
        <f>MIN(I58:M58)</f>
        <v>-14</v>
      </c>
      <c r="X58" s="6">
        <f>MAX(I58:M58)</f>
        <v>11</v>
      </c>
      <c r="Y58" s="23">
        <f>AVERAGE(I58:M58)</f>
        <v>-0.4</v>
      </c>
      <c r="Z58" s="23"/>
      <c r="AA58">
        <f>Y58-T58</f>
        <v>1.4</v>
      </c>
    </row>
    <row r="59" spans="1:32" x14ac:dyDescent="0.2">
      <c r="A59" s="5"/>
      <c r="B59" s="5"/>
      <c r="D59" s="15"/>
      <c r="I59" s="15"/>
      <c r="M59" s="19"/>
      <c r="N59" s="34"/>
      <c r="O59" s="29"/>
      <c r="P59" s="27"/>
      <c r="U59" s="27"/>
    </row>
    <row r="60" spans="1:32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4"/>
      <c r="O60" s="30"/>
      <c r="P60" s="27"/>
      <c r="Q60" s="24"/>
      <c r="R60" s="24"/>
      <c r="S60" s="24"/>
      <c r="T60" s="24"/>
      <c r="U60" s="27"/>
      <c r="V60" s="24"/>
      <c r="W60" s="24"/>
      <c r="X60" s="24"/>
      <c r="Y60" s="24"/>
      <c r="Z60" s="24"/>
      <c r="AA60" s="24"/>
    </row>
    <row r="61" spans="1:32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4"/>
      <c r="O61" s="15">
        <f t="shared" si="3"/>
        <v>221</v>
      </c>
      <c r="P61" s="27"/>
      <c r="R61" s="6">
        <f>MIN(D61:H61)</f>
        <v>178</v>
      </c>
      <c r="S61" s="6">
        <f>MAX(D61:H61)</f>
        <v>242</v>
      </c>
      <c r="T61" s="23">
        <f>AVERAGE(D61:H61)</f>
        <v>216.8</v>
      </c>
      <c r="U61" s="27"/>
      <c r="W61" s="6">
        <f>MIN(I61:M61)</f>
        <v>199</v>
      </c>
      <c r="X61" s="6">
        <f>MAX(I61:M61)</f>
        <v>247</v>
      </c>
      <c r="Y61" s="23">
        <f>AVERAGE(I61:M61)</f>
        <v>226.8</v>
      </c>
      <c r="Z61" s="23"/>
      <c r="AA61">
        <f>Y61-T61</f>
        <v>10</v>
      </c>
    </row>
    <row r="62" spans="1:32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4"/>
      <c r="O62" s="16">
        <f t="shared" si="3"/>
        <v>212</v>
      </c>
      <c r="P62" s="27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7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5"/>
      <c r="AA62" s="24">
        <f>Y62-T62</f>
        <v>-9.8000000000000114</v>
      </c>
    </row>
    <row r="63" spans="1:32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4"/>
      <c r="O63" s="15">
        <f t="shared" si="3"/>
        <v>3</v>
      </c>
      <c r="P63" s="27"/>
      <c r="R63" s="6">
        <f>MIN(D63:H63)</f>
        <v>-39</v>
      </c>
      <c r="S63" s="6">
        <f>MAX(D63:H63)</f>
        <v>24</v>
      </c>
      <c r="T63" s="23">
        <f>AVERAGE(D63:H63)</f>
        <v>-0.8</v>
      </c>
      <c r="U63" s="27"/>
      <c r="W63" s="6">
        <f>MIN(I63:M63)</f>
        <v>-17</v>
      </c>
      <c r="X63" s="6">
        <f>MAX(I63:M63)</f>
        <v>29</v>
      </c>
      <c r="Y63" s="23">
        <f>AVERAGE(I63:M63)</f>
        <v>9.4</v>
      </c>
      <c r="Z63" s="23"/>
      <c r="AA63">
        <f>Y63-T63</f>
        <v>10.200000000000001</v>
      </c>
    </row>
    <row r="64" spans="1:32" x14ac:dyDescent="0.2">
      <c r="A64" s="5"/>
      <c r="B64" s="5"/>
      <c r="D64" s="15"/>
      <c r="I64" s="15"/>
      <c r="M64" s="19"/>
      <c r="N64" s="34"/>
      <c r="O64" s="29"/>
      <c r="P64" s="27"/>
      <c r="U64" s="27"/>
    </row>
    <row r="65" spans="1:27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4"/>
      <c r="O65" s="30"/>
      <c r="P65" s="27"/>
      <c r="Q65" s="24"/>
      <c r="R65" s="24"/>
      <c r="S65" s="24"/>
      <c r="T65" s="24"/>
      <c r="U65" s="27"/>
      <c r="V65" s="24"/>
      <c r="W65" s="24"/>
      <c r="X65" s="24"/>
      <c r="Y65" s="24"/>
      <c r="Z65" s="24"/>
      <c r="AA65" s="24"/>
    </row>
    <row r="66" spans="1:27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4"/>
      <c r="O66" s="15">
        <f t="shared" si="3"/>
        <v>24</v>
      </c>
      <c r="P66" s="27"/>
      <c r="R66" s="6">
        <f>MIN(D66:H66)</f>
        <v>12</v>
      </c>
      <c r="S66" s="6">
        <f>MAX(D66:H66)</f>
        <v>34</v>
      </c>
      <c r="T66" s="23">
        <f>AVERAGE(D66:H66)</f>
        <v>24.4</v>
      </c>
      <c r="U66" s="27"/>
      <c r="W66" s="6">
        <f>MIN(I66:M66)</f>
        <v>30</v>
      </c>
      <c r="X66" s="6">
        <f>MAX(I66:M66)</f>
        <v>43</v>
      </c>
      <c r="Y66" s="23">
        <f>AVERAGE(I66:M66)</f>
        <v>38</v>
      </c>
      <c r="Z66" s="23"/>
      <c r="AA66">
        <f>Y66-T66</f>
        <v>13.600000000000001</v>
      </c>
    </row>
    <row r="67" spans="1:27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4"/>
      <c r="O67" s="16">
        <f t="shared" si="3"/>
        <v>-17</v>
      </c>
      <c r="P67" s="27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7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5"/>
      <c r="AA67" s="24">
        <f>Y67-T67</f>
        <v>-4.8000000000000007</v>
      </c>
    </row>
    <row r="68" spans="1:27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42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42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4"/>
      <c r="O68" s="15">
        <f t="shared" si="3"/>
        <v>7</v>
      </c>
      <c r="P68" s="27"/>
      <c r="R68" s="6">
        <f>MIN(D68:H68)</f>
        <v>-21</v>
      </c>
      <c r="S68" s="6">
        <f>MAX(D68:H68)</f>
        <v>13</v>
      </c>
      <c r="T68" s="23">
        <f>AVERAGE(D68:H68)</f>
        <v>1</v>
      </c>
      <c r="U68" s="27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 s="23"/>
      <c r="AA68">
        <f>Y68-T68</f>
        <v>8.8000000000000007</v>
      </c>
    </row>
    <row r="69" spans="1:27" x14ac:dyDescent="0.2">
      <c r="D69" s="15"/>
      <c r="I69" s="15"/>
      <c r="N69" s="34"/>
      <c r="P69" s="27"/>
      <c r="U69" s="27"/>
    </row>
    <row r="70" spans="1:27" x14ac:dyDescent="0.2">
      <c r="A70" s="5" t="s">
        <v>128</v>
      </c>
      <c r="C70" s="36" t="b">
        <f>AND(C57&lt;218,C61&gt;=218)</f>
        <v>1</v>
      </c>
      <c r="D70" s="15" t="b">
        <f t="shared" ref="D70:M70" si="20">AND(D57&lt;218,D61&gt;=218)</f>
        <v>0</v>
      </c>
      <c r="E70" s="6" t="b">
        <f t="shared" si="20"/>
        <v>0</v>
      </c>
      <c r="F70" s="6" t="b">
        <f t="shared" si="20"/>
        <v>0</v>
      </c>
      <c r="G70" s="6" t="b">
        <f t="shared" si="20"/>
        <v>0</v>
      </c>
      <c r="H70" s="6" t="b">
        <f t="shared" si="20"/>
        <v>0</v>
      </c>
      <c r="I70" s="44" t="b">
        <f t="shared" si="20"/>
        <v>1</v>
      </c>
      <c r="J70" s="6" t="b">
        <f t="shared" si="20"/>
        <v>0</v>
      </c>
      <c r="K70" s="6" t="b">
        <f t="shared" si="20"/>
        <v>0</v>
      </c>
      <c r="L70" s="6" t="b">
        <f t="shared" si="20"/>
        <v>0</v>
      </c>
      <c r="M70" s="6" t="b">
        <f t="shared" si="20"/>
        <v>0</v>
      </c>
      <c r="N70" s="34"/>
      <c r="P70" s="27"/>
      <c r="U70" s="27"/>
    </row>
    <row r="71" spans="1:27" x14ac:dyDescent="0.2">
      <c r="D71" s="15"/>
      <c r="I71" s="15"/>
      <c r="N71" s="34"/>
      <c r="P71" s="27"/>
      <c r="U71" s="27"/>
    </row>
    <row r="72" spans="1:27" x14ac:dyDescent="0.2">
      <c r="D72" s="15"/>
      <c r="I72" s="15"/>
      <c r="N72" s="34"/>
      <c r="P72" s="27"/>
      <c r="U72" s="27"/>
    </row>
    <row r="73" spans="1:27" s="22" customFormat="1" x14ac:dyDescent="0.2">
      <c r="A73" s="40" t="s">
        <v>135</v>
      </c>
      <c r="B73" s="40"/>
      <c r="C73" s="41"/>
      <c r="D73" s="43"/>
      <c r="E73" s="41"/>
      <c r="F73" s="41"/>
      <c r="G73" s="41"/>
      <c r="H73" s="41"/>
      <c r="I73" s="43"/>
      <c r="J73" s="41"/>
      <c r="K73" s="41"/>
      <c r="L73" s="41"/>
      <c r="M73" s="41"/>
      <c r="N73" s="34"/>
      <c r="O73" s="40"/>
      <c r="P73" s="27"/>
      <c r="Q73" s="40"/>
      <c r="R73" s="40"/>
      <c r="S73" s="40"/>
      <c r="T73" s="40"/>
      <c r="U73" s="27"/>
      <c r="V73" s="40"/>
      <c r="W73" s="40"/>
      <c r="X73" s="40"/>
      <c r="Y73" s="40"/>
      <c r="Z73" s="40"/>
      <c r="AA73" s="40"/>
    </row>
    <row r="74" spans="1:27" x14ac:dyDescent="0.2">
      <c r="A74" s="5" t="s">
        <v>133</v>
      </c>
      <c r="D74" s="15">
        <f>ABS(D66)</f>
        <v>25</v>
      </c>
      <c r="E74" s="6">
        <f t="shared" ref="E74:H74" si="21">ABS(E66)</f>
        <v>30</v>
      </c>
      <c r="F74" s="6">
        <f t="shared" si="21"/>
        <v>21</v>
      </c>
      <c r="G74" s="6">
        <f t="shared" si="21"/>
        <v>12</v>
      </c>
      <c r="H74" s="6">
        <f t="shared" si="21"/>
        <v>34</v>
      </c>
      <c r="I74" s="15">
        <f t="shared" ref="I74:M74" si="22">ABS(I66)</f>
        <v>43</v>
      </c>
      <c r="J74" s="6">
        <f t="shared" si="22"/>
        <v>42</v>
      </c>
      <c r="K74" s="6">
        <f t="shared" si="22"/>
        <v>41</v>
      </c>
      <c r="L74" s="6">
        <f t="shared" si="22"/>
        <v>34</v>
      </c>
      <c r="M74" s="6">
        <f t="shared" si="22"/>
        <v>30</v>
      </c>
      <c r="N74" s="34"/>
      <c r="P74" s="27"/>
      <c r="T74" s="6">
        <f>AVERAGE(D74:H74)</f>
        <v>24.4</v>
      </c>
      <c r="U74" s="27"/>
      <c r="Y74" s="6">
        <f>AVERAGE(I74:M74)</f>
        <v>38</v>
      </c>
      <c r="Z74" s="6"/>
    </row>
    <row r="75" spans="1:27" x14ac:dyDescent="0.2">
      <c r="A75" t="s">
        <v>134</v>
      </c>
      <c r="D75" s="15">
        <f>ABS(D67)</f>
        <v>22</v>
      </c>
      <c r="E75" s="6">
        <f t="shared" ref="E75:H75" si="23">ABS(E67)</f>
        <v>17</v>
      </c>
      <c r="F75" s="6">
        <f t="shared" si="23"/>
        <v>24</v>
      </c>
      <c r="G75" s="6">
        <f t="shared" si="23"/>
        <v>33</v>
      </c>
      <c r="H75" s="6">
        <f t="shared" si="23"/>
        <v>21</v>
      </c>
      <c r="I75" s="15">
        <f t="shared" ref="I75:M75" si="24">ABS(I67)</f>
        <v>25</v>
      </c>
      <c r="J75" s="6">
        <f t="shared" si="24"/>
        <v>24</v>
      </c>
      <c r="K75" s="6">
        <f t="shared" si="24"/>
        <v>21</v>
      </c>
      <c r="L75" s="6">
        <f t="shared" si="24"/>
        <v>38</v>
      </c>
      <c r="M75" s="6">
        <f t="shared" si="24"/>
        <v>33</v>
      </c>
      <c r="N75" s="34"/>
      <c r="P75" s="27"/>
      <c r="T75" s="6">
        <f>AVERAGE(D75:H75)</f>
        <v>23.4</v>
      </c>
      <c r="U75" s="27"/>
      <c r="Y75" s="6">
        <f>AVERAGE(I75:M75)</f>
        <v>28.2</v>
      </c>
      <c r="Z75" s="6"/>
    </row>
    <row r="76" spans="1:27" x14ac:dyDescent="0.2">
      <c r="D76" s="15"/>
      <c r="I76" s="15"/>
      <c r="N76" s="34"/>
      <c r="P76" s="27"/>
      <c r="U76" s="27"/>
    </row>
    <row r="77" spans="1:27" x14ac:dyDescent="0.2">
      <c r="A77" s="5" t="s">
        <v>133</v>
      </c>
      <c r="D77" s="15"/>
      <c r="I77" s="15">
        <f>I74</f>
        <v>43</v>
      </c>
      <c r="J77" s="6">
        <f t="shared" ref="J77:K77" si="25">J74</f>
        <v>42</v>
      </c>
      <c r="K77" s="6">
        <f t="shared" si="25"/>
        <v>41</v>
      </c>
      <c r="N77" s="34"/>
      <c r="P77" s="27"/>
      <c r="U77" s="27"/>
      <c r="Y77" s="6">
        <f>AVERAGE(I77:M77)</f>
        <v>42</v>
      </c>
      <c r="Z77" s="6"/>
    </row>
    <row r="79" spans="1:27" x14ac:dyDescent="0.2">
      <c r="J79" s="48" t="s">
        <v>137</v>
      </c>
      <c r="K79" s="6">
        <v>42</v>
      </c>
      <c r="L79" s="6">
        <f>K79</f>
        <v>42</v>
      </c>
      <c r="M79" s="6">
        <f>L79</f>
        <v>42</v>
      </c>
    </row>
    <row r="80" spans="1:27" x14ac:dyDescent="0.2">
      <c r="J80" s="45"/>
      <c r="K80" s="45" t="s">
        <v>18</v>
      </c>
      <c r="L80" s="6">
        <v>-1</v>
      </c>
      <c r="M80" s="6">
        <v>-1</v>
      </c>
    </row>
    <row r="81" spans="9:13" x14ac:dyDescent="0.2">
      <c r="J81" s="45"/>
      <c r="K81" s="45" t="s">
        <v>76</v>
      </c>
      <c r="L81" s="6">
        <v>-3</v>
      </c>
      <c r="M81" s="6">
        <v>-3</v>
      </c>
    </row>
    <row r="82" spans="9:13" x14ac:dyDescent="0.2">
      <c r="J82" s="45"/>
      <c r="K82" s="45" t="s">
        <v>66</v>
      </c>
      <c r="L82" s="6">
        <v>0</v>
      </c>
      <c r="M82" s="6">
        <v>-2</v>
      </c>
    </row>
    <row r="83" spans="9:13" x14ac:dyDescent="0.2">
      <c r="J83" s="45"/>
      <c r="K83" s="45"/>
    </row>
    <row r="84" spans="9:13" x14ac:dyDescent="0.2">
      <c r="J84" s="45"/>
      <c r="K84" s="45" t="s">
        <v>139</v>
      </c>
      <c r="L84" s="6">
        <f>$K85-L85</f>
        <v>-6</v>
      </c>
      <c r="M84" s="6">
        <f>$K85-M85</f>
        <v>-4</v>
      </c>
    </row>
    <row r="85" spans="9:13" x14ac:dyDescent="0.2">
      <c r="I85" s="46"/>
      <c r="J85" s="47"/>
      <c r="K85" s="46">
        <v>32</v>
      </c>
      <c r="L85" s="46">
        <f>SUM(L79:L83)</f>
        <v>38</v>
      </c>
      <c r="M85" s="46">
        <f>SUM(M79:M83)</f>
        <v>36</v>
      </c>
    </row>
    <row r="86" spans="9:13" x14ac:dyDescent="0.2">
      <c r="J86" s="45"/>
      <c r="K86" s="6">
        <f>K85-K79</f>
        <v>-10</v>
      </c>
    </row>
    <row r="88" spans="9:13" x14ac:dyDescent="0.2">
      <c r="J88" s="48" t="s">
        <v>138</v>
      </c>
      <c r="K88" s="6">
        <v>23</v>
      </c>
      <c r="L88" s="6">
        <f>K88</f>
        <v>23</v>
      </c>
      <c r="M88" s="6">
        <f>L88</f>
        <v>23</v>
      </c>
    </row>
    <row r="89" spans="9:13" x14ac:dyDescent="0.2">
      <c r="J89" s="45"/>
      <c r="K89" s="45" t="s">
        <v>10</v>
      </c>
      <c r="L89" s="6">
        <v>4</v>
      </c>
      <c r="M89" s="6">
        <v>4</v>
      </c>
    </row>
    <row r="90" spans="9:13" x14ac:dyDescent="0.2">
      <c r="J90" s="45"/>
      <c r="K90" s="45" t="s">
        <v>44</v>
      </c>
      <c r="L90" s="6">
        <v>2</v>
      </c>
      <c r="M90" s="6">
        <v>2</v>
      </c>
    </row>
    <row r="91" spans="9:13" x14ac:dyDescent="0.2">
      <c r="J91" s="45"/>
      <c r="K91" s="45" t="s">
        <v>92</v>
      </c>
      <c r="L91" s="6">
        <v>3</v>
      </c>
      <c r="M91" s="6">
        <v>3</v>
      </c>
    </row>
    <row r="92" spans="9:13" x14ac:dyDescent="0.2">
      <c r="J92" s="45"/>
      <c r="K92" s="45"/>
    </row>
    <row r="93" spans="9:13" x14ac:dyDescent="0.2">
      <c r="J93" s="45"/>
      <c r="K93" s="45" t="s">
        <v>139</v>
      </c>
      <c r="L93" s="6">
        <f>$K94-L94</f>
        <v>4</v>
      </c>
      <c r="M93" s="6">
        <f>$K94-M94</f>
        <v>4</v>
      </c>
    </row>
    <row r="94" spans="9:13" x14ac:dyDescent="0.2">
      <c r="I94" s="46"/>
      <c r="J94" s="46"/>
      <c r="K94" s="46">
        <v>36</v>
      </c>
      <c r="L94" s="46">
        <f>SUM(L88:L92)</f>
        <v>32</v>
      </c>
      <c r="M94" s="46">
        <f>SUM(M88:M92)</f>
        <v>32</v>
      </c>
    </row>
    <row r="95" spans="9:13" x14ac:dyDescent="0.2">
      <c r="K95" s="6">
        <f>K94-K88</f>
        <v>13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2023-01-07T17:26:37Z</dcterms:modified>
</cp:coreProperties>
</file>