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DCE66B22-9A78-E044-B46E-59AE608B7FC6}" xr6:coauthVersionLast="47" xr6:coauthVersionMax="47" xr10:uidLastSave="{00000000-0000-0000-0000-000000000000}"/>
  <bookViews>
    <workbookView xWindow="5140" yWindow="1120" windowWidth="21360" windowHeight="16880" tabRatio="500" activeTab="3" xr2:uid="{00000000-000D-0000-FFFF-FFFF00000000}"/>
  </bookViews>
  <sheets>
    <sheet name="Election Results by State" sheetId="3" r:id="rId1"/>
    <sheet name="Uncontested Races" sheetId="2" r:id="rId2"/>
    <sheet name="Uncontested PIVOT" sheetId="4" r:id="rId3"/>
    <sheet name="RESULTS" sheetId="5" r:id="rId4"/>
    <sheet name="UNCONTESTED" sheetId="6" r:id="rId5"/>
  </sheets>
  <definedNames>
    <definedName name="_xlnm._FilterDatabase" localSheetId="0" hidden="1">'Election Results by State'!$N$2:$N$52</definedName>
    <definedName name="_xlnm._FilterDatabase" localSheetId="1" hidden="1">'Uncontested Races'!$A$2:$J$95</definedName>
  </definedNames>
  <calcPr calcId="191029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2" l="1"/>
  <c r="F91" i="2"/>
  <c r="F81" i="2"/>
  <c r="F82" i="2"/>
  <c r="F83" i="2"/>
  <c r="F84" i="2"/>
  <c r="F85" i="2"/>
  <c r="F86" i="2"/>
  <c r="F77" i="2"/>
  <c r="F70" i="2"/>
  <c r="F71" i="2"/>
  <c r="F72" i="2"/>
  <c r="F73" i="2"/>
  <c r="F74" i="2"/>
  <c r="F67" i="2"/>
  <c r="F65" i="2"/>
  <c r="F60" i="2"/>
  <c r="F61" i="2"/>
  <c r="F51" i="2"/>
  <c r="F44" i="2"/>
  <c r="F45" i="2"/>
  <c r="F46" i="2"/>
  <c r="F47" i="2"/>
  <c r="F28" i="2"/>
  <c r="F29" i="2"/>
  <c r="F30" i="2"/>
  <c r="F31" i="2"/>
  <c r="F32" i="2"/>
  <c r="F17" i="2"/>
  <c r="F19" i="2"/>
  <c r="F20" i="2"/>
  <c r="F21" i="2"/>
  <c r="F23" i="2"/>
  <c r="F9" i="2"/>
  <c r="F10" i="2"/>
  <c r="F11" i="2"/>
  <c r="F12" i="2"/>
  <c r="F6" i="2"/>
  <c r="M54" i="3"/>
  <c r="M58" i="3" s="1"/>
  <c r="L54" i="3"/>
  <c r="L58" i="3" s="1"/>
  <c r="K32" i="3"/>
  <c r="K34" i="3"/>
  <c r="K43" i="3"/>
  <c r="K45" i="3"/>
  <c r="K3" i="3"/>
  <c r="K54" i="3" s="1"/>
  <c r="K58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35" i="3"/>
  <c r="K36" i="3"/>
  <c r="K37" i="3"/>
  <c r="K38" i="3"/>
  <c r="K39" i="3"/>
  <c r="K40" i="3"/>
  <c r="K41" i="3"/>
  <c r="K42" i="3"/>
  <c r="K44" i="3"/>
  <c r="K46" i="3"/>
  <c r="K47" i="3"/>
  <c r="K48" i="3"/>
  <c r="K49" i="3"/>
  <c r="K50" i="3"/>
  <c r="K51" i="3"/>
  <c r="K52" i="3"/>
  <c r="N54" i="3"/>
  <c r="N58" i="3"/>
  <c r="F54" i="3"/>
  <c r="F58" i="3"/>
  <c r="D54" i="3"/>
  <c r="D58" i="3" s="1"/>
  <c r="C54" i="3"/>
  <c r="C58" i="3"/>
  <c r="I54" i="3"/>
  <c r="H54" i="3"/>
  <c r="G54" i="3"/>
  <c r="E3" i="3"/>
  <c r="E4" i="3"/>
  <c r="E5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97" i="2"/>
  <c r="I97" i="2"/>
  <c r="H97" i="2"/>
  <c r="G97" i="2"/>
  <c r="F3" i="2"/>
  <c r="F4" i="2"/>
  <c r="F5" i="2"/>
  <c r="F97" i="2" s="1"/>
  <c r="F8" i="2"/>
  <c r="F13" i="2"/>
  <c r="F14" i="2"/>
  <c r="F15" i="2"/>
  <c r="F16" i="2"/>
  <c r="F27" i="2"/>
  <c r="F33" i="2"/>
  <c r="F34" i="2"/>
  <c r="F35" i="2"/>
  <c r="F36" i="2"/>
  <c r="F37" i="2"/>
  <c r="F38" i="2"/>
  <c r="F39" i="2"/>
  <c r="F41" i="2"/>
  <c r="F42" i="2"/>
  <c r="F43" i="2"/>
  <c r="F48" i="2"/>
  <c r="F49" i="2"/>
  <c r="F50" i="2"/>
  <c r="F52" i="2"/>
  <c r="F53" i="2"/>
  <c r="F54" i="2"/>
  <c r="F55" i="2"/>
  <c r="F56" i="2"/>
  <c r="F57" i="2"/>
  <c r="F58" i="2"/>
  <c r="F59" i="2"/>
  <c r="F62" i="2"/>
  <c r="F63" i="2"/>
  <c r="F64" i="2"/>
  <c r="F66" i="2"/>
  <c r="F68" i="2"/>
  <c r="F69" i="2"/>
  <c r="F75" i="2"/>
  <c r="F76" i="2"/>
  <c r="F78" i="2"/>
  <c r="F79" i="2"/>
  <c r="F80" i="2"/>
  <c r="F87" i="2"/>
  <c r="F88" i="2"/>
  <c r="F89" i="2"/>
  <c r="F92" i="2"/>
  <c r="F93" i="2"/>
  <c r="F94" i="2"/>
  <c r="F95" i="2"/>
  <c r="E97" i="2"/>
  <c r="D97" i="2"/>
</calcChain>
</file>

<file path=xl/sharedStrings.xml><?xml version="1.0" encoding="utf-8"?>
<sst xmlns="http://schemas.openxmlformats.org/spreadsheetml/2006/main" count="934" uniqueCount="172">
  <si>
    <t xml:space="preserve"> </t>
  </si>
  <si>
    <t>Uncontested Votes</t>
  </si>
  <si>
    <t>Uncontested Races</t>
  </si>
  <si>
    <t>State</t>
  </si>
  <si>
    <t>**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</si>
  <si>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</si>
  <si>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</si>
  <si>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</si>
  <si>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</si>
  <si>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</si>
  <si>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</si>
  <si>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</si>
  <si>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</si>
  <si>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Notes</t>
  </si>
  <si>
    <t>Alabama</t>
  </si>
  <si>
    <t>AL</t>
  </si>
  <si>
    <t>n/a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</si>
  <si>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</si>
  <si>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</si>
  <si>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</si>
  <si>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</si>
  <si>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</si>
  <si>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</si>
  <si>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</si>
  <si>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</si>
  <si>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</si>
  <si>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</si>
  <si>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</si>
  <si>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</si>
  <si>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</si>
  <si>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</si>
  <si>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</si>
  <si>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</si>
  <si>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</si>
  <si>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</si>
  <si>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</si>
  <si>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</si>
  <si>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</si>
  <si>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</si>
  <si>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</si>
  <si>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</si>
  <si>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</si>
  <si>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</si>
  <si>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</si>
  <si>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</si>
  <si>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</si>
  <si>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</si>
  <si>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</si>
  <si>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</si>
  <si>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</si>
  <si>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</si>
  <si>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</si>
  <si>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</si>
  <si>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</si>
  <si>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</si>
  <si>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</si>
  <si>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</si>
  <si>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</si>
  <si>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</si>
  <si>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</si>
  <si>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</si>
  <si>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</si>
  <si>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</si>
  <si>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</si>
  <si>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</si>
  <si>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</si>
  <si>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</si>
  <si>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</si>
  <si>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</si>
  <si>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</si>
  <si>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</si>
  <si>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</si>
  <si>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</si>
  <si>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</si>
  <si>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</si>
  <si>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</si>
  <si>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</si>
  <si>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</si>
  <si>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</si>
  <si>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</si>
  <si>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</si>
  <si>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</si>
  <si>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</si>
  <si>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</si>
  <si>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</si>
  <si>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</si>
  <si>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</si>
  <si>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</si>
  <si>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</si>
  <si>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</si>
  <si>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</si>
  <si>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</si>
  <si>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</si>
  <si>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</si>
  <si>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</si>
  <si>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</si>
  <si>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</si>
  <si>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</si>
  <si>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</si>
  <si>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</si>
  <si>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</si>
  <si>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</si>
  <si>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</si>
  <si>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</si>
  <si>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</si>
  <si>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</si>
  <si>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</si>
  <si>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</si>
  <si>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</si>
  <si>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</si>
  <si>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</si>
  <si>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</si>
  <si>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</si>
  <si>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</si>
  <si>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</si>
  <si>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</si>
  <si>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 xml:space="preserve">           Actual Votes</t>
  </si>
  <si>
    <t xml:space="preserve">           Actual Seats</t>
  </si>
  <si>
    <t>Uncontested</t>
  </si>
  <si>
    <t>Contested</t>
  </si>
  <si>
    <t>TOT2</t>
  </si>
  <si>
    <t>TOT3</t>
  </si>
  <si>
    <t>REP3</t>
  </si>
  <si>
    <t>DEM3</t>
  </si>
  <si>
    <t>AVG Votes</t>
  </si>
  <si>
    <t>Validation</t>
  </si>
  <si>
    <t>Delta</t>
  </si>
  <si>
    <t>A major change: What happened here?!?</t>
  </si>
  <si>
    <t>6th</t>
  </si>
  <si>
    <t>3rd</t>
  </si>
  <si>
    <t>Votes not reported.</t>
  </si>
  <si>
    <t>22nd</t>
  </si>
  <si>
    <t>32nd</t>
  </si>
  <si>
    <t>33rd</t>
  </si>
  <si>
    <t>38th</t>
  </si>
  <si>
    <t>41st</t>
  </si>
  <si>
    <t>4th</t>
  </si>
  <si>
    <t>7th</t>
  </si>
  <si>
    <t>9th</t>
  </si>
  <si>
    <t>11th</t>
  </si>
  <si>
    <t>17th</t>
  </si>
  <si>
    <t>19th</t>
  </si>
  <si>
    <t>21st</t>
  </si>
  <si>
    <t>23rd</t>
  </si>
  <si>
    <t>24th</t>
  </si>
  <si>
    <t>25th</t>
  </si>
  <si>
    <t>1st</t>
  </si>
  <si>
    <t>5th</t>
  </si>
  <si>
    <t>10th</t>
  </si>
  <si>
    <t>13th</t>
  </si>
  <si>
    <t>2nd</t>
  </si>
  <si>
    <t>8th</t>
  </si>
  <si>
    <t>12th</t>
  </si>
  <si>
    <t>14th</t>
  </si>
  <si>
    <t>18th</t>
  </si>
  <si>
    <t>29th</t>
  </si>
  <si>
    <t>30th</t>
  </si>
  <si>
    <t>Grand Total</t>
  </si>
  <si>
    <t>Sum of REP2</t>
  </si>
  <si>
    <t>Sum of DEM2</t>
  </si>
  <si>
    <t>Sum of TOT1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</si>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</sst>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5" fillId="2" borderId="1" xfId="0" applyFont="1" applyFill="1" applyBorder="1"/>
    <xf numFmtId="3" fontId="5" fillId="2" borderId="1" xfId="0" applyNumberFormat="1" applyFont="1" applyFill="1" applyBorder="1"/>
    <xf numFmtId="3" fontId="5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3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0" fillId="0" borderId="1" xfId="0" applyBorder="1"/>
    <xf numFmtId="3" fontId="0" fillId="0" borderId="1" xfId="0" applyNumberFormat="1" applyBorder="1"/>
    <xf numFmtId="3" fontId="3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3" fillId="0" borderId="0" xfId="0" applyFont="1"/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Alignment="1" applyProtection="1">
      <alignment horizontal="center"/>
      <protection locked="0"/>
    </xf>
    <xf numFmtId="3" fontId="4" fillId="3" borderId="0" xfId="0" applyNumberFormat="1" applyFont="1" applyFill="1" applyProtection="1">
      <protection locked="0"/>
    </xf>
    <xf numFmtId="3" fontId="5" fillId="3" borderId="4" xfId="0" applyNumberFormat="1" applyFont="1" applyFill="1" applyBorder="1" applyProtection="1">
      <protection locked="0"/>
    </xf>
    <xf numFmtId="0" fontId="5" fillId="0" borderId="0" xfId="0" applyFont="1"/>
    <xf numFmtId="0" fontId="4" fillId="0" borderId="0" xfId="0" applyFont="1"/>
    <xf numFmtId="3" fontId="0" fillId="0" borderId="4" xfId="0" applyNumberFormat="1" applyBorder="1"/>
    <xf numFmtId="3" fontId="1" fillId="0" borderId="5" xfId="0" applyNumberFormat="1" applyFont="1" applyBorder="1"/>
    <xf numFmtId="0" fontId="2" fillId="0" borderId="1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3" fontId="0" fillId="0" borderId="5" xfId="0" applyNumberFormat="1" applyBorder="1"/>
    <xf numFmtId="0" fontId="0" fillId="0" borderId="3" xfId="0" applyBorder="1"/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3" fillId="4" borderId="0" xfId="0" applyNumberFormat="1" applyFont="1" applyFill="1"/>
    <xf numFmtId="0" fontId="0" fillId="0" borderId="0" xfId="0" pivotButton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8785300925" createdVersion="4" refreshedVersion="4" minRefreshableVersion="3" recordCount="93" xr:uid="{00000000-000A-0000-FFFF-FFFF19000000}">
  <cacheSource type="worksheet">
    <worksheetSource ref="A2:J95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284035"/>
    </cacheField>
    <cacheField name="DEM1" numFmtId="3">
      <sharedItems containsString="0" containsBlank="1" containsNumber="1" containsInteger="1" minValue="0" maxValue="241306"/>
    </cacheField>
    <cacheField name="OTH1" numFmtId="3">
      <sharedItems containsString="0" containsBlank="1" containsNumber="1" containsInteger="1" minValue="0" maxValue="160717"/>
    </cacheField>
    <cacheField name="TOT1" numFmtId="3">
      <sharedItems containsString="0" containsBlank="1" containsNumber="1" containsInteger="1" minValue="0" maxValue="315880" count="60">
        <n v="268043"/>
        <n v="0"/>
        <n v="225974"/>
        <n v="255577"/>
        <m/>
        <n v="209384"/>
        <n v="140146"/>
        <n v="188314"/>
        <n v="116851"/>
        <n v="218937"/>
        <n v="174156"/>
        <n v="257327"/>
        <n v="284278"/>
        <n v="223481"/>
        <n v="179424"/>
        <n v="201243"/>
        <n v="188347"/>
        <n v="201773"/>
        <n v="267619"/>
        <n v="258982"/>
        <n v="219136"/>
        <n v="170657"/>
        <n v="234525"/>
        <n v="264293"/>
        <n v="177579"/>
        <n v="295208"/>
        <n v="287871"/>
        <n v="299783"/>
        <n v="215800"/>
        <n v="297826"/>
        <n v="277584"/>
        <n v="293368"/>
        <n v="160713"/>
        <n v="184957"/>
        <n v="202027"/>
        <n v="315880"/>
        <n v="223987"/>
        <n v="222371"/>
        <n v="262131"/>
        <n v="255854"/>
        <n v="219091"/>
        <n v="206772"/>
        <n v="181252"/>
        <n v="204504"/>
        <n v="220139"/>
        <n v="245094"/>
        <n v="212308"/>
        <n v="191999"/>
        <n v="232404"/>
        <n v="210352"/>
        <n v="231643"/>
        <n v="205241"/>
        <n v="173668"/>
        <n v="152988"/>
        <n v="83124"/>
        <n v="155334"/>
        <n v="286534"/>
        <n v="213648"/>
        <n v="305658"/>
        <n v="281752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6th"/>
    <n v="264819"/>
    <n v="0"/>
    <n v="3224"/>
    <x v="0"/>
    <x v="0"/>
    <x v="0"/>
    <n v="0"/>
  </r>
  <r>
    <x v="1"/>
    <x v="1"/>
    <s v="n/a"/>
    <n v="0"/>
    <n v="0"/>
    <n v="0"/>
    <x v="1"/>
    <x v="1"/>
    <x v="0"/>
    <n v="0"/>
  </r>
  <r>
    <x v="2"/>
    <x v="2"/>
    <s v="3rd"/>
    <n v="181012"/>
    <n v="0"/>
    <n v="44962"/>
    <x v="2"/>
    <x v="0"/>
    <x v="0"/>
    <n v="0"/>
  </r>
  <r>
    <x v="2"/>
    <x v="2"/>
    <s v="6th"/>
    <n v="202882"/>
    <n v="0"/>
    <n v="52695"/>
    <x v="3"/>
    <x v="0"/>
    <x v="0"/>
    <n v="0"/>
  </r>
  <r>
    <x v="3"/>
    <x v="3"/>
    <s v="n/a"/>
    <m/>
    <m/>
    <m/>
    <x v="4"/>
    <x v="1"/>
    <x v="1"/>
    <n v="0"/>
  </r>
  <r>
    <x v="4"/>
    <x v="4"/>
    <s v="22nd"/>
    <n v="209384"/>
    <n v="0"/>
    <n v="0"/>
    <x v="5"/>
    <x v="0"/>
    <x v="0"/>
    <n v="0"/>
  </r>
  <r>
    <x v="4"/>
    <x v="4"/>
    <s v="32nd"/>
    <n v="0"/>
    <n v="119144"/>
    <n v="21002"/>
    <x v="6"/>
    <x v="1"/>
    <x v="1"/>
    <n v="0"/>
  </r>
  <r>
    <x v="4"/>
    <x v="4"/>
    <s v="33rd"/>
    <n v="0"/>
    <n v="166801"/>
    <n v="21513"/>
    <x v="7"/>
    <x v="1"/>
    <x v="1"/>
    <n v="0"/>
  </r>
  <r>
    <x v="4"/>
    <x v="4"/>
    <s v="38th"/>
    <n v="0"/>
    <n v="116851"/>
    <n v="0"/>
    <x v="8"/>
    <x v="1"/>
    <x v="1"/>
    <n v="0"/>
  </r>
  <r>
    <x v="4"/>
    <x v="4"/>
    <s v="41st"/>
    <n v="181605"/>
    <n v="0"/>
    <n v="37332"/>
    <x v="9"/>
    <x v="0"/>
    <x v="0"/>
    <n v="0"/>
  </r>
  <r>
    <x v="5"/>
    <x v="5"/>
    <s v="n/a"/>
    <n v="0"/>
    <n v="0"/>
    <n v="0"/>
    <x v="1"/>
    <x v="1"/>
    <x v="0"/>
    <n v="0"/>
  </r>
  <r>
    <x v="6"/>
    <x v="6"/>
    <s v="n/a"/>
    <n v="0"/>
    <n v="0"/>
    <n v="0"/>
    <x v="1"/>
    <x v="1"/>
    <x v="0"/>
    <n v="0"/>
  </r>
  <r>
    <x v="7"/>
    <x v="7"/>
    <s v="n/a"/>
    <n v="0"/>
    <n v="0"/>
    <n v="0"/>
    <x v="1"/>
    <x v="1"/>
    <x v="0"/>
    <n v="0"/>
  </r>
  <r>
    <x v="8"/>
    <x v="8"/>
    <s v="3rd"/>
    <n v="0"/>
    <n v="172833"/>
    <n v="1323"/>
    <x v="10"/>
    <x v="1"/>
    <x v="1"/>
    <n v="0"/>
  </r>
  <r>
    <x v="8"/>
    <x v="8"/>
    <s v="4th"/>
    <n v="256157"/>
    <n v="0"/>
    <n v="1170"/>
    <x v="11"/>
    <x v="0"/>
    <x v="0"/>
    <n v="0"/>
  </r>
  <r>
    <x v="8"/>
    <x v="8"/>
    <s v="7th"/>
    <m/>
    <m/>
    <m/>
    <x v="4"/>
    <x v="0"/>
    <x v="0"/>
    <n v="0"/>
  </r>
  <r>
    <x v="8"/>
    <x v="8"/>
    <s v="9th"/>
    <n v="284035"/>
    <n v="0"/>
    <n v="243"/>
    <x v="12"/>
    <x v="0"/>
    <x v="0"/>
    <n v="0"/>
  </r>
  <r>
    <x v="8"/>
    <x v="8"/>
    <s v="11th"/>
    <n v="0"/>
    <n v="191780"/>
    <n v="31701"/>
    <x v="13"/>
    <x v="1"/>
    <x v="1"/>
    <n v="0"/>
  </r>
  <r>
    <x v="8"/>
    <x v="8"/>
    <s v="17th"/>
    <n v="0"/>
    <n v="178690"/>
    <n v="734"/>
    <x v="14"/>
    <x v="1"/>
    <x v="1"/>
    <n v="0"/>
  </r>
  <r>
    <x v="8"/>
    <x v="8"/>
    <s v="19th"/>
    <m/>
    <m/>
    <m/>
    <x v="4"/>
    <x v="1"/>
    <x v="1"/>
    <n v="0"/>
  </r>
  <r>
    <x v="8"/>
    <x v="8"/>
    <s v="21st"/>
    <n v="146507"/>
    <n v="0"/>
    <n v="54736"/>
    <x v="15"/>
    <x v="0"/>
    <x v="0"/>
    <n v="0"/>
  </r>
  <r>
    <x v="8"/>
    <x v="8"/>
    <s v="23rd"/>
    <m/>
    <m/>
    <m/>
    <x v="4"/>
    <x v="1"/>
    <x v="1"/>
    <n v="0"/>
  </r>
  <r>
    <x v="8"/>
    <x v="8"/>
    <s v="24th"/>
    <m/>
    <m/>
    <m/>
    <x v="4"/>
    <x v="0"/>
    <x v="0"/>
    <n v="0"/>
  </r>
  <r>
    <x v="8"/>
    <x v="8"/>
    <s v="25th"/>
    <m/>
    <m/>
    <m/>
    <x v="4"/>
    <x v="0"/>
    <x v="0"/>
    <n v="0"/>
  </r>
  <r>
    <x v="9"/>
    <x v="9"/>
    <s v="1st"/>
    <n v="188347"/>
    <n v="0"/>
    <n v="0"/>
    <x v="16"/>
    <x v="0"/>
    <x v="0"/>
    <n v="0"/>
  </r>
  <r>
    <x v="9"/>
    <x v="9"/>
    <s v="5th"/>
    <n v="0"/>
    <n v="201773"/>
    <n v="0"/>
    <x v="17"/>
    <x v="1"/>
    <x v="1"/>
    <n v="0"/>
  </r>
  <r>
    <x v="9"/>
    <x v="9"/>
    <s v="6th"/>
    <n v="267542"/>
    <n v="0"/>
    <n v="77"/>
    <x v="18"/>
    <x v="0"/>
    <x v="0"/>
    <n v="0"/>
  </r>
  <r>
    <x v="9"/>
    <x v="9"/>
    <s v="7th"/>
    <n v="258982"/>
    <n v="0"/>
    <n v="0"/>
    <x v="19"/>
    <x v="0"/>
    <x v="0"/>
    <n v="0"/>
  </r>
  <r>
    <x v="9"/>
    <x v="9"/>
    <s v="10th"/>
    <n v="219136"/>
    <n v="0"/>
    <n v="0"/>
    <x v="20"/>
    <x v="0"/>
    <x v="0"/>
    <n v="0"/>
  </r>
  <r>
    <x v="9"/>
    <x v="9"/>
    <s v="13th"/>
    <n v="0"/>
    <n v="170657"/>
    <n v="0"/>
    <x v="21"/>
    <x v="1"/>
    <x v="1"/>
    <n v="0"/>
  </r>
  <r>
    <x v="10"/>
    <x v="10"/>
    <s v="n/a"/>
    <n v="0"/>
    <n v="0"/>
    <n v="0"/>
    <x v="1"/>
    <x v="1"/>
    <x v="0"/>
    <n v="0"/>
  </r>
  <r>
    <x v="11"/>
    <x v="11"/>
    <s v="n/a"/>
    <n v="0"/>
    <n v="0"/>
    <n v="0"/>
    <x v="1"/>
    <x v="1"/>
    <x v="0"/>
    <n v="0"/>
  </r>
  <r>
    <x v="12"/>
    <x v="12"/>
    <s v="2nd"/>
    <n v="0"/>
    <n v="207535"/>
    <n v="26990"/>
    <x v="22"/>
    <x v="1"/>
    <x v="1"/>
    <n v="0"/>
  </r>
  <r>
    <x v="13"/>
    <x v="13"/>
    <s v="n/a"/>
    <n v="0"/>
    <n v="0"/>
    <n v="0"/>
    <x v="1"/>
    <x v="1"/>
    <x v="0"/>
    <n v="0"/>
  </r>
  <r>
    <x v="14"/>
    <x v="14"/>
    <s v="n/a"/>
    <n v="0"/>
    <n v="0"/>
    <n v="0"/>
    <x v="1"/>
    <x v="1"/>
    <x v="0"/>
    <n v="0"/>
  </r>
  <r>
    <x v="15"/>
    <x v="15"/>
    <s v="1st"/>
    <n v="239776"/>
    <n v="0"/>
    <n v="24517"/>
    <x v="23"/>
    <x v="0"/>
    <x v="0"/>
    <n v="0"/>
  </r>
  <r>
    <x v="16"/>
    <x v="16"/>
    <s v="5th"/>
    <n v="177579"/>
    <n v="0"/>
    <n v="0"/>
    <x v="24"/>
    <x v="0"/>
    <x v="0"/>
    <n v="0"/>
  </r>
  <r>
    <x v="17"/>
    <x v="17"/>
    <s v="4th"/>
    <m/>
    <m/>
    <m/>
    <x v="4"/>
    <x v="0"/>
    <x v="0"/>
    <n v="0"/>
  </r>
  <r>
    <x v="18"/>
    <x v="18"/>
    <s v="n/a"/>
    <n v="0"/>
    <n v="0"/>
    <n v="0"/>
    <x v="1"/>
    <x v="1"/>
    <x v="0"/>
    <n v="0"/>
  </r>
  <r>
    <x v="19"/>
    <x v="19"/>
    <s v="n/a"/>
    <n v="0"/>
    <n v="0"/>
    <n v="0"/>
    <x v="1"/>
    <x v="1"/>
    <x v="0"/>
    <n v="0"/>
  </r>
  <r>
    <x v="20"/>
    <x v="20"/>
    <s v="1st"/>
    <n v="0"/>
    <n v="229465"/>
    <n v="65743"/>
    <x v="25"/>
    <x v="1"/>
    <x v="1"/>
    <n v="0"/>
  </r>
  <r>
    <x v="20"/>
    <x v="20"/>
    <s v="2nd"/>
    <n v="0"/>
    <n v="217682"/>
    <n v="70189"/>
    <x v="26"/>
    <x v="1"/>
    <x v="1"/>
    <n v="0"/>
  </r>
  <r>
    <x v="20"/>
    <x v="20"/>
    <s v="4th"/>
    <n v="0"/>
    <n v="219260"/>
    <n v="80523"/>
    <x v="27"/>
    <x v="1"/>
    <x v="1"/>
    <n v="0"/>
  </r>
  <r>
    <x v="20"/>
    <x v="20"/>
    <s v="8th"/>
    <n v="0"/>
    <n v="165852"/>
    <n v="49948"/>
    <x v="28"/>
    <x v="1"/>
    <x v="1"/>
    <n v="0"/>
  </r>
  <r>
    <x v="20"/>
    <x v="20"/>
    <s v="9th"/>
    <n v="0"/>
    <n v="218167"/>
    <n v="79659"/>
    <x v="29"/>
    <x v="1"/>
    <x v="1"/>
    <n v="0"/>
  </r>
  <r>
    <x v="21"/>
    <x v="21"/>
    <s v="n/a"/>
    <n v="0"/>
    <n v="0"/>
    <n v="0"/>
    <x v="1"/>
    <x v="1"/>
    <x v="0"/>
    <n v="0"/>
  </r>
  <r>
    <x v="22"/>
    <x v="22"/>
    <s v="n/a"/>
    <n v="0"/>
    <n v="0"/>
    <n v="0"/>
    <x v="1"/>
    <x v="1"/>
    <x v="0"/>
    <n v="0"/>
  </r>
  <r>
    <x v="23"/>
    <x v="23"/>
    <s v="1st"/>
    <n v="219328"/>
    <n v="0"/>
    <n v="58256"/>
    <x v="30"/>
    <x v="0"/>
    <x v="0"/>
    <n v="0"/>
  </r>
  <r>
    <x v="23"/>
    <x v="23"/>
    <s v="3rd"/>
    <n v="234874"/>
    <n v="0"/>
    <n v="58494"/>
    <x v="31"/>
    <x v="0"/>
    <x v="0"/>
    <n v="0"/>
  </r>
  <r>
    <x v="24"/>
    <x v="24"/>
    <s v="n/a"/>
    <n v="0"/>
    <n v="0"/>
    <n v="0"/>
    <x v="1"/>
    <x v="1"/>
    <x v="0"/>
    <n v="0"/>
  </r>
  <r>
    <x v="25"/>
    <x v="25"/>
    <s v="n/a"/>
    <n v="0"/>
    <n v="0"/>
    <n v="0"/>
    <x v="1"/>
    <x v="1"/>
    <x v="0"/>
    <n v="0"/>
  </r>
  <r>
    <x v="26"/>
    <x v="26"/>
    <s v="n/a"/>
    <n v="0"/>
    <n v="0"/>
    <n v="0"/>
    <x v="1"/>
    <x v="1"/>
    <x v="0"/>
    <n v="0"/>
  </r>
  <r>
    <x v="27"/>
    <x v="27"/>
    <s v="n/a"/>
    <n v="0"/>
    <n v="0"/>
    <n v="0"/>
    <x v="1"/>
    <x v="1"/>
    <x v="0"/>
    <n v="0"/>
  </r>
  <r>
    <x v="28"/>
    <x v="28"/>
    <s v="n/a"/>
    <n v="0"/>
    <n v="0"/>
    <n v="0"/>
    <x v="1"/>
    <x v="1"/>
    <x v="0"/>
    <n v="0"/>
  </r>
  <r>
    <x v="29"/>
    <x v="29"/>
    <s v="10th"/>
    <n v="0"/>
    <n v="155697"/>
    <n v="5016"/>
    <x v="32"/>
    <x v="1"/>
    <x v="1"/>
    <n v="0"/>
  </r>
  <r>
    <x v="30"/>
    <x v="30"/>
    <s v="n/a"/>
    <n v="0"/>
    <n v="0"/>
    <n v="0"/>
    <x v="1"/>
    <x v="1"/>
    <x v="0"/>
    <n v="0"/>
  </r>
  <r>
    <x v="31"/>
    <x v="31"/>
    <s v="6th"/>
    <n v="0"/>
    <n v="125127"/>
    <n v="59830"/>
    <x v="33"/>
    <x v="1"/>
    <x v="1"/>
    <n v="0"/>
  </r>
  <r>
    <x v="31"/>
    <x v="31"/>
    <s v="11th"/>
    <n v="0"/>
    <n v="134175"/>
    <n v="67852"/>
    <x v="34"/>
    <x v="1"/>
    <x v="1"/>
    <n v="0"/>
  </r>
  <r>
    <x v="31"/>
    <x v="31"/>
    <s v="25th"/>
    <n v="155163"/>
    <n v="0"/>
    <n v="160717"/>
    <x v="35"/>
    <x v="0"/>
    <x v="0"/>
    <n v="0"/>
  </r>
  <r>
    <x v="32"/>
    <x v="32"/>
    <s v="n/a"/>
    <n v="0"/>
    <n v="0"/>
    <n v="0"/>
    <x v="1"/>
    <x v="1"/>
    <x v="0"/>
    <n v="0"/>
  </r>
  <r>
    <x v="33"/>
    <x v="33"/>
    <s v="n/a"/>
    <n v="0"/>
    <n v="0"/>
    <n v="0"/>
    <x v="1"/>
    <x v="1"/>
    <x v="0"/>
    <n v="0"/>
  </r>
  <r>
    <x v="34"/>
    <x v="34"/>
    <s v="6th"/>
    <n v="0"/>
    <n v="223842"/>
    <n v="145"/>
    <x v="36"/>
    <x v="1"/>
    <x v="1"/>
    <n v="0"/>
  </r>
  <r>
    <x v="34"/>
    <x v="34"/>
    <s v="11th"/>
    <n v="0"/>
    <n v="222371"/>
    <n v="0"/>
    <x v="37"/>
    <x v="1"/>
    <x v="1"/>
    <n v="0"/>
  </r>
  <r>
    <x v="35"/>
    <x v="35"/>
    <s v="3rd"/>
    <n v="215510"/>
    <n v="0"/>
    <n v="46621"/>
    <x v="38"/>
    <x v="0"/>
    <x v="0"/>
    <n v="0"/>
  </r>
  <r>
    <x v="35"/>
    <x v="35"/>
    <s v="4th"/>
    <n v="198985"/>
    <n v="0"/>
    <n v="56869"/>
    <x v="39"/>
    <x v="0"/>
    <x v="0"/>
    <n v="0"/>
  </r>
  <r>
    <x v="36"/>
    <x v="36"/>
    <s v="n/a"/>
    <n v="0"/>
    <n v="0"/>
    <n v="0"/>
    <x v="1"/>
    <x v="1"/>
    <x v="0"/>
    <n v="0"/>
  </r>
  <r>
    <x v="37"/>
    <x v="37"/>
    <s v="5th"/>
    <n v="192852"/>
    <n v="0"/>
    <n v="26239"/>
    <x v="40"/>
    <x v="0"/>
    <x v="0"/>
    <n v="0"/>
  </r>
  <r>
    <x v="37"/>
    <x v="37"/>
    <s v="10th"/>
    <n v="191967"/>
    <n v="0"/>
    <n v="14805"/>
    <x v="41"/>
    <x v="0"/>
    <x v="0"/>
    <n v="0"/>
  </r>
  <r>
    <x v="37"/>
    <x v="37"/>
    <s v="11th"/>
    <n v="0"/>
    <n v="171147"/>
    <n v="10105"/>
    <x v="42"/>
    <x v="1"/>
    <x v="1"/>
    <n v="0"/>
  </r>
  <r>
    <x v="37"/>
    <x v="37"/>
    <s v="12th"/>
    <n v="0"/>
    <n v="204504"/>
    <n v="0"/>
    <x v="43"/>
    <x v="1"/>
    <x v="1"/>
    <n v="0"/>
  </r>
  <r>
    <x v="37"/>
    <x v="37"/>
    <s v="14th"/>
    <n v="0"/>
    <n v="220139"/>
    <n v="0"/>
    <x v="44"/>
    <x v="1"/>
    <x v="1"/>
    <n v="0"/>
  </r>
  <r>
    <x v="37"/>
    <x v="37"/>
    <s v="19th"/>
    <n v="224274"/>
    <n v="0"/>
    <n v="20820"/>
    <x v="45"/>
    <x v="0"/>
    <x v="0"/>
    <n v="0"/>
  </r>
  <r>
    <x v="38"/>
    <x v="38"/>
    <s v="n/a"/>
    <n v="0"/>
    <n v="0"/>
    <n v="0"/>
    <x v="1"/>
    <x v="1"/>
    <x v="0"/>
    <n v="0"/>
  </r>
  <r>
    <x v="39"/>
    <x v="39"/>
    <s v="1st"/>
    <n v="186448"/>
    <n v="0"/>
    <n v="25860"/>
    <x v="46"/>
    <x v="0"/>
    <x v="0"/>
    <n v="0"/>
  </r>
  <r>
    <x v="39"/>
    <x v="39"/>
    <s v="3rd"/>
    <n v="191052"/>
    <n v="0"/>
    <n v="947"/>
    <x v="47"/>
    <x v="0"/>
    <x v="0"/>
    <n v="0"/>
  </r>
  <r>
    <x v="40"/>
    <x v="40"/>
    <s v="n/a"/>
    <n v="0"/>
    <n v="0"/>
    <n v="0"/>
    <x v="1"/>
    <x v="1"/>
    <x v="0"/>
    <n v="0"/>
  </r>
  <r>
    <x v="41"/>
    <x v="41"/>
    <s v="7th"/>
    <n v="232404"/>
    <n v="0"/>
    <n v="0"/>
    <x v="48"/>
    <x v="0"/>
    <x v="0"/>
    <n v="0"/>
  </r>
  <r>
    <x v="42"/>
    <x v="42"/>
    <s v="3rd"/>
    <n v="180099"/>
    <n v="0"/>
    <n v="30253"/>
    <x v="49"/>
    <x v="0"/>
    <x v="0"/>
    <n v="0"/>
  </r>
  <r>
    <x v="42"/>
    <x v="42"/>
    <s v="10th"/>
    <n v="182113"/>
    <n v="0"/>
    <n v="49530"/>
    <x v="50"/>
    <x v="0"/>
    <x v="0"/>
    <n v="0"/>
  </r>
  <r>
    <x v="42"/>
    <x v="42"/>
    <s v="13th"/>
    <n v="189448"/>
    <n v="0"/>
    <n v="15793"/>
    <x v="51"/>
    <x v="0"/>
    <x v="0"/>
    <n v="0"/>
  </r>
  <r>
    <x v="42"/>
    <x v="42"/>
    <s v="14th"/>
    <n v="173668"/>
    <n v="0"/>
    <n v="0"/>
    <x v="52"/>
    <x v="0"/>
    <x v="0"/>
    <n v="0"/>
  </r>
  <r>
    <x v="42"/>
    <x v="42"/>
    <s v="18th"/>
    <n v="0"/>
    <n v="136018"/>
    <n v="16970"/>
    <x v="53"/>
    <x v="1"/>
    <x v="1"/>
    <n v="0"/>
  </r>
  <r>
    <x v="42"/>
    <x v="42"/>
    <s v="29th"/>
    <n v="0"/>
    <n v="78256"/>
    <n v="4868"/>
    <x v="54"/>
    <x v="1"/>
    <x v="1"/>
    <n v="0"/>
  </r>
  <r>
    <x v="42"/>
    <x v="42"/>
    <s v="30th"/>
    <n v="0"/>
    <n v="144513"/>
    <n v="10821"/>
    <x v="55"/>
    <x v="1"/>
    <x v="1"/>
    <n v="0"/>
  </r>
  <r>
    <x v="43"/>
    <x v="43"/>
    <s v="n/a"/>
    <n v="0"/>
    <n v="0"/>
    <n v="0"/>
    <x v="1"/>
    <x v="1"/>
    <x v="0"/>
    <n v="0"/>
  </r>
  <r>
    <x v="44"/>
    <x v="44"/>
    <s v="n/a"/>
    <n v="0"/>
    <n v="0"/>
    <n v="0"/>
    <x v="1"/>
    <x v="1"/>
    <x v="0"/>
    <n v="0"/>
  </r>
  <r>
    <x v="45"/>
    <x v="45"/>
    <s v="1st"/>
    <n v="225071"/>
    <n v="0"/>
    <n v="61463"/>
    <x v="56"/>
    <x v="0"/>
    <x v="0"/>
    <n v="0"/>
  </r>
  <r>
    <x v="45"/>
    <x v="45"/>
    <s v="6th"/>
    <n v="206560"/>
    <n v="0"/>
    <n v="7088"/>
    <x v="57"/>
    <x v="0"/>
    <x v="0"/>
    <n v="0"/>
  </r>
  <r>
    <x v="45"/>
    <x v="45"/>
    <s v="7th"/>
    <n v="230765"/>
    <n v="0"/>
    <n v="74893"/>
    <x v="58"/>
    <x v="0"/>
    <x v="0"/>
    <n v="0"/>
  </r>
  <r>
    <x v="46"/>
    <x v="46"/>
    <s v="n/a"/>
    <n v="0"/>
    <n v="0"/>
    <n v="0"/>
    <x v="1"/>
    <x v="1"/>
    <x v="0"/>
    <n v="0"/>
  </r>
  <r>
    <x v="47"/>
    <x v="47"/>
    <s v="n/a"/>
    <n v="0"/>
    <n v="0"/>
    <n v="0"/>
    <x v="1"/>
    <x v="1"/>
    <x v="0"/>
    <n v="0"/>
  </r>
  <r>
    <x v="48"/>
    <x v="48"/>
    <s v="7th"/>
    <n v="0"/>
    <n v="241306"/>
    <n v="40446"/>
    <x v="59"/>
    <x v="1"/>
    <x v="1"/>
    <n v="0"/>
  </r>
  <r>
    <x v="49"/>
    <x v="49"/>
    <s v="n/a"/>
    <n v="0"/>
    <n v="0"/>
    <n v="0"/>
    <x v="1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1">
        <item x="1"/>
        <item x="54"/>
        <item x="8"/>
        <item x="6"/>
        <item x="53"/>
        <item x="55"/>
        <item x="32"/>
        <item x="21"/>
        <item x="52"/>
        <item x="10"/>
        <item x="24"/>
        <item x="14"/>
        <item x="42"/>
        <item x="33"/>
        <item x="7"/>
        <item x="16"/>
        <item x="47"/>
        <item x="15"/>
        <item x="17"/>
        <item x="34"/>
        <item x="43"/>
        <item x="51"/>
        <item x="41"/>
        <item x="5"/>
        <item x="49"/>
        <item x="46"/>
        <item x="57"/>
        <item x="28"/>
        <item x="9"/>
        <item x="40"/>
        <item x="20"/>
        <item x="44"/>
        <item x="37"/>
        <item x="13"/>
        <item x="36"/>
        <item x="2"/>
        <item x="50"/>
        <item x="48"/>
        <item x="22"/>
        <item x="45"/>
        <item x="3"/>
        <item x="39"/>
        <item x="11"/>
        <item x="19"/>
        <item x="38"/>
        <item x="23"/>
        <item x="18"/>
        <item x="0"/>
        <item x="30"/>
        <item x="59"/>
        <item x="12"/>
        <item x="56"/>
        <item x="26"/>
        <item x="31"/>
        <item x="25"/>
        <item x="29"/>
        <item x="27"/>
        <item x="58"/>
        <item x="35"/>
        <item x="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1"/>
    <col min="6" max="6" width="12.1640625" style="1" customWidth="1"/>
    <col min="7" max="7" width="10.83203125" style="13" customWidth="1"/>
    <col min="8" max="9" width="10.83203125" style="1" customWidth="1"/>
    <col min="10" max="10" width="10.83203125" style="27" customWidth="1"/>
    <col min="11" max="11" width="5.83203125" style="12" customWidth="1"/>
    <col min="12" max="14" width="5.83203125" customWidth="1"/>
    <col min="15" max="15" width="26" style="12" customWidth="1"/>
  </cols>
  <sheetData>
    <row r="1" spans="1:16" s="25" customFormat="1" x14ac:dyDescent="0.2">
      <c r="A1" s="4"/>
      <c r="B1" s="4" t="s">
        <v>0</v>
      </c>
      <c r="C1" s="6"/>
      <c r="D1" s="7" t="s">
        <v>116</v>
      </c>
      <c r="E1" s="9"/>
      <c r="F1" s="9"/>
      <c r="G1" s="21"/>
      <c r="H1" s="22" t="s">
        <v>118</v>
      </c>
      <c r="I1" s="23"/>
      <c r="J1" s="24" t="s">
        <v>119</v>
      </c>
      <c r="K1" s="5"/>
      <c r="L1" s="10" t="s">
        <v>117</v>
      </c>
      <c r="M1" s="4"/>
      <c r="N1" s="4"/>
      <c r="O1" s="5"/>
    </row>
    <row r="2" spans="1:16" s="26" customFormat="1" x14ac:dyDescent="0.2">
      <c r="A2" s="4" t="s">
        <v>3</v>
      </c>
      <c r="B2" s="4" t="s">
        <v>4</v>
      </c>
      <c r="C2" s="5" t="s">
        <v>6</v>
      </c>
      <c r="D2" s="4" t="s">
        <v>7</v>
      </c>
      <c r="E2" s="11" t="s">
        <v>8</v>
      </c>
      <c r="F2" s="9" t="s">
        <v>9</v>
      </c>
      <c r="G2" s="21" t="s">
        <v>121</v>
      </c>
      <c r="H2" s="23" t="s">
        <v>122</v>
      </c>
      <c r="I2" s="23" t="s">
        <v>123</v>
      </c>
      <c r="J2" s="24" t="s">
        <v>124</v>
      </c>
      <c r="K2" s="5" t="s">
        <v>10</v>
      </c>
      <c r="L2" s="4" t="s">
        <v>11</v>
      </c>
      <c r="M2" s="4" t="s">
        <v>12</v>
      </c>
      <c r="N2" s="4" t="s">
        <v>120</v>
      </c>
      <c r="O2" s="5" t="s">
        <v>13</v>
      </c>
    </row>
    <row r="3" spans="1:16" x14ac:dyDescent="0.2">
      <c r="A3" t="s">
        <v>14</v>
      </c>
      <c r="B3" t="s">
        <v>15</v>
      </c>
      <c r="C3" s="13">
        <v>1079657</v>
      </c>
      <c r="D3" s="1">
        <v>708425</v>
      </c>
      <c r="E3" s="14">
        <f t="shared" ref="E3:E52" si="0">F3-D3-C3</f>
        <v>4677</v>
      </c>
      <c r="F3" s="1">
        <v>1792759</v>
      </c>
      <c r="G3" s="13">
        <v>268043</v>
      </c>
      <c r="H3" s="1">
        <v>1</v>
      </c>
      <c r="I3" s="1">
        <v>0</v>
      </c>
      <c r="J3" s="27">
        <f t="shared" ref="J3:J34" si="1">(F3-G3)/(N3-SUM(H3:I3))</f>
        <v>254119.33333333334</v>
      </c>
      <c r="K3" s="29">
        <f t="shared" ref="K3:K52" si="2">N3-L3-M3</f>
        <v>5</v>
      </c>
      <c r="L3" s="3">
        <v>2</v>
      </c>
      <c r="M3" s="3">
        <v>0</v>
      </c>
      <c r="N3" s="3">
        <v>7</v>
      </c>
    </row>
    <row r="4" spans="1:16" x14ac:dyDescent="0.2">
      <c r="A4" t="s">
        <v>17</v>
      </c>
      <c r="B4" t="s">
        <v>18</v>
      </c>
      <c r="C4" s="13">
        <v>213216</v>
      </c>
      <c r="D4" s="1">
        <v>67074</v>
      </c>
      <c r="E4" s="14">
        <f t="shared" si="0"/>
        <v>19706</v>
      </c>
      <c r="F4" s="1">
        <v>299996</v>
      </c>
      <c r="G4" s="13">
        <v>0</v>
      </c>
      <c r="H4" s="1">
        <v>0</v>
      </c>
      <c r="I4" s="1">
        <v>0</v>
      </c>
      <c r="J4" s="27">
        <f t="shared" si="1"/>
        <v>299996</v>
      </c>
      <c r="K4" s="29">
        <f t="shared" si="2"/>
        <v>1</v>
      </c>
      <c r="L4" s="3">
        <v>0</v>
      </c>
      <c r="M4" s="3">
        <v>0</v>
      </c>
      <c r="N4" s="3">
        <v>1</v>
      </c>
    </row>
    <row r="5" spans="1:16" x14ac:dyDescent="0.2">
      <c r="A5" t="s">
        <v>19</v>
      </c>
      <c r="B5" t="s">
        <v>20</v>
      </c>
      <c r="C5" s="13">
        <v>1127591</v>
      </c>
      <c r="D5" s="1">
        <v>597526</v>
      </c>
      <c r="E5" s="14">
        <f t="shared" si="0"/>
        <v>146328</v>
      </c>
      <c r="F5" s="1">
        <v>1871445</v>
      </c>
      <c r="G5" s="13">
        <v>481551</v>
      </c>
      <c r="H5" s="1">
        <v>2</v>
      </c>
      <c r="I5" s="1">
        <v>0</v>
      </c>
      <c r="J5" s="27">
        <f t="shared" si="1"/>
        <v>231649</v>
      </c>
      <c r="K5" s="29">
        <f t="shared" si="2"/>
        <v>6</v>
      </c>
      <c r="L5" s="3">
        <v>2</v>
      </c>
      <c r="M5" s="3">
        <v>0</v>
      </c>
      <c r="N5" s="3">
        <v>8</v>
      </c>
    </row>
    <row r="6" spans="1:16" x14ac:dyDescent="0.2">
      <c r="A6" t="s">
        <v>21</v>
      </c>
      <c r="B6" t="s">
        <v>22</v>
      </c>
      <c r="C6" s="13">
        <v>357840</v>
      </c>
      <c r="D6" s="1">
        <v>426380</v>
      </c>
      <c r="E6" s="14">
        <f t="shared" si="0"/>
        <v>7020</v>
      </c>
      <c r="F6" s="1">
        <v>791240</v>
      </c>
      <c r="H6" s="1">
        <v>0</v>
      </c>
      <c r="I6" s="1">
        <v>1</v>
      </c>
      <c r="J6" s="27">
        <f t="shared" si="1"/>
        <v>263746.66666666669</v>
      </c>
      <c r="K6" s="29">
        <f t="shared" si="2"/>
        <v>1</v>
      </c>
      <c r="L6" s="3">
        <v>3</v>
      </c>
      <c r="M6" s="3">
        <v>0</v>
      </c>
      <c r="N6" s="3">
        <v>4</v>
      </c>
    </row>
    <row r="7" spans="1:16" x14ac:dyDescent="0.2">
      <c r="A7" t="s">
        <v>23</v>
      </c>
      <c r="B7" t="s">
        <v>24</v>
      </c>
      <c r="C7" s="13">
        <v>5030821</v>
      </c>
      <c r="D7" s="1">
        <v>6223698</v>
      </c>
      <c r="E7" s="14">
        <f t="shared" si="0"/>
        <v>369234</v>
      </c>
      <c r="F7" s="1">
        <v>11623753</v>
      </c>
      <c r="G7" s="13">
        <v>873632</v>
      </c>
      <c r="H7" s="1">
        <v>2</v>
      </c>
      <c r="I7" s="1">
        <v>3</v>
      </c>
      <c r="J7" s="27">
        <f t="shared" si="1"/>
        <v>223960.85416666666</v>
      </c>
      <c r="K7" s="29">
        <f t="shared" si="2"/>
        <v>20</v>
      </c>
      <c r="L7" s="3">
        <v>33</v>
      </c>
      <c r="M7" s="3">
        <v>0</v>
      </c>
      <c r="N7" s="3">
        <v>53</v>
      </c>
    </row>
    <row r="8" spans="1:16" x14ac:dyDescent="0.2">
      <c r="A8" t="s">
        <v>25</v>
      </c>
      <c r="B8" t="s">
        <v>26</v>
      </c>
      <c r="C8" s="13">
        <v>991835</v>
      </c>
      <c r="D8" s="1">
        <v>995283</v>
      </c>
      <c r="E8" s="14">
        <f t="shared" si="0"/>
        <v>51893</v>
      </c>
      <c r="F8" s="1">
        <v>2039011</v>
      </c>
      <c r="G8" s="13">
        <v>0</v>
      </c>
      <c r="H8" s="1">
        <v>0</v>
      </c>
      <c r="I8" s="1">
        <v>0</v>
      </c>
      <c r="J8" s="27">
        <f t="shared" si="1"/>
        <v>291287.28571428574</v>
      </c>
      <c r="K8" s="29">
        <f t="shared" si="2"/>
        <v>4</v>
      </c>
      <c r="L8" s="3">
        <v>3</v>
      </c>
      <c r="M8" s="3">
        <v>0</v>
      </c>
      <c r="N8" s="3">
        <v>7</v>
      </c>
    </row>
    <row r="9" spans="1:16" x14ac:dyDescent="0.2">
      <c r="A9" t="s">
        <v>27</v>
      </c>
      <c r="B9" t="s">
        <v>28</v>
      </c>
      <c r="C9" s="13">
        <v>629934</v>
      </c>
      <c r="D9" s="1">
        <v>785747</v>
      </c>
      <c r="E9" s="14">
        <f t="shared" si="0"/>
        <v>13057</v>
      </c>
      <c r="F9" s="1">
        <v>1428738</v>
      </c>
      <c r="G9" s="13">
        <v>0</v>
      </c>
      <c r="H9" s="1">
        <v>0</v>
      </c>
      <c r="I9" s="1">
        <v>0</v>
      </c>
      <c r="J9" s="27">
        <f t="shared" si="1"/>
        <v>285747.59999999998</v>
      </c>
      <c r="K9" s="29">
        <f t="shared" si="2"/>
        <v>3</v>
      </c>
      <c r="L9" s="3">
        <v>2</v>
      </c>
      <c r="M9" s="3">
        <v>0</v>
      </c>
      <c r="N9" s="3">
        <v>5</v>
      </c>
    </row>
    <row r="10" spans="1:16" x14ac:dyDescent="0.2">
      <c r="A10" t="s">
        <v>29</v>
      </c>
      <c r="B10" t="s">
        <v>30</v>
      </c>
      <c r="C10" s="13">
        <v>245978</v>
      </c>
      <c r="D10" s="1">
        <v>105716</v>
      </c>
      <c r="E10" s="14">
        <f t="shared" si="0"/>
        <v>4351</v>
      </c>
      <c r="F10" s="1">
        <v>356045</v>
      </c>
      <c r="G10" s="13">
        <v>0</v>
      </c>
      <c r="H10" s="1">
        <v>0</v>
      </c>
      <c r="I10" s="1">
        <v>0</v>
      </c>
      <c r="J10" s="27">
        <f t="shared" si="1"/>
        <v>356045</v>
      </c>
      <c r="K10" s="29">
        <f t="shared" si="2"/>
        <v>1</v>
      </c>
      <c r="L10" s="3">
        <v>0</v>
      </c>
      <c r="M10" s="3">
        <v>0</v>
      </c>
      <c r="N10" s="3">
        <v>1</v>
      </c>
    </row>
    <row r="11" spans="1:16" x14ac:dyDescent="0.2">
      <c r="A11" t="s">
        <v>31</v>
      </c>
      <c r="B11" t="s">
        <v>32</v>
      </c>
      <c r="C11" s="13">
        <v>3319296</v>
      </c>
      <c r="D11" s="1">
        <v>2212324</v>
      </c>
      <c r="E11" s="14">
        <f t="shared" si="0"/>
        <v>95874</v>
      </c>
      <c r="F11" s="1">
        <v>5627494</v>
      </c>
      <c r="G11" s="13">
        <v>1319909</v>
      </c>
      <c r="H11" s="1">
        <v>6</v>
      </c>
      <c r="I11" s="1">
        <v>5</v>
      </c>
      <c r="J11" s="27">
        <f t="shared" si="1"/>
        <v>307684.64285714284</v>
      </c>
      <c r="K11" s="29">
        <f t="shared" si="2"/>
        <v>18</v>
      </c>
      <c r="L11" s="3">
        <v>7</v>
      </c>
      <c r="M11" s="3">
        <v>0</v>
      </c>
      <c r="N11" s="3">
        <v>25</v>
      </c>
      <c r="P11" t="s">
        <v>0</v>
      </c>
    </row>
    <row r="12" spans="1:16" x14ac:dyDescent="0.2">
      <c r="A12" t="s">
        <v>33</v>
      </c>
      <c r="B12" t="s">
        <v>34</v>
      </c>
      <c r="C12" s="13">
        <v>1819817</v>
      </c>
      <c r="D12" s="1">
        <v>1140869</v>
      </c>
      <c r="E12" s="14">
        <f t="shared" si="0"/>
        <v>77</v>
      </c>
      <c r="F12" s="1">
        <v>2960763</v>
      </c>
      <c r="G12" s="13">
        <v>1306514</v>
      </c>
      <c r="H12" s="1">
        <v>4</v>
      </c>
      <c r="I12" s="1">
        <v>2</v>
      </c>
      <c r="J12" s="27">
        <f t="shared" si="1"/>
        <v>236321.28571428571</v>
      </c>
      <c r="K12" s="29">
        <f t="shared" si="2"/>
        <v>7</v>
      </c>
      <c r="L12" s="3">
        <v>6</v>
      </c>
      <c r="M12" s="3">
        <v>0</v>
      </c>
      <c r="N12" s="3">
        <v>13</v>
      </c>
    </row>
    <row r="13" spans="1:16" x14ac:dyDescent="0.2">
      <c r="A13" t="s">
        <v>35</v>
      </c>
      <c r="B13" t="s">
        <v>36</v>
      </c>
      <c r="C13" s="13">
        <v>148443</v>
      </c>
      <c r="D13" s="1">
        <v>261884</v>
      </c>
      <c r="E13" s="14">
        <f t="shared" si="0"/>
        <v>6243</v>
      </c>
      <c r="F13" s="1">
        <v>416570</v>
      </c>
      <c r="G13" s="13">
        <v>0</v>
      </c>
      <c r="H13" s="1">
        <v>0</v>
      </c>
      <c r="I13" s="1">
        <v>0</v>
      </c>
      <c r="J13" s="27">
        <f t="shared" si="1"/>
        <v>208285</v>
      </c>
      <c r="K13" s="29">
        <f t="shared" si="2"/>
        <v>0</v>
      </c>
      <c r="L13" s="3">
        <v>2</v>
      </c>
      <c r="M13" s="3">
        <v>0</v>
      </c>
      <c r="N13" s="3">
        <v>2</v>
      </c>
    </row>
    <row r="14" spans="1:16" x14ac:dyDescent="0.2">
      <c r="A14" t="s">
        <v>37</v>
      </c>
      <c r="B14" t="s">
        <v>38</v>
      </c>
      <c r="C14" s="13">
        <v>401366</v>
      </c>
      <c r="D14" s="1">
        <v>171060</v>
      </c>
      <c r="E14" s="14">
        <f t="shared" si="0"/>
        <v>0</v>
      </c>
      <c r="F14" s="1">
        <v>572426</v>
      </c>
      <c r="G14" s="13">
        <v>0</v>
      </c>
      <c r="H14" s="1">
        <v>0</v>
      </c>
      <c r="I14" s="1">
        <v>0</v>
      </c>
      <c r="J14" s="27">
        <f t="shared" si="1"/>
        <v>286213</v>
      </c>
      <c r="K14" s="29">
        <f t="shared" si="2"/>
        <v>2</v>
      </c>
      <c r="L14" s="3">
        <v>0</v>
      </c>
      <c r="M14" s="3">
        <v>0</v>
      </c>
      <c r="N14" s="3">
        <v>2</v>
      </c>
    </row>
    <row r="15" spans="1:16" x14ac:dyDescent="0.2">
      <c r="A15" t="s">
        <v>39</v>
      </c>
      <c r="B15" t="s">
        <v>40</v>
      </c>
      <c r="C15" s="13">
        <v>2271676</v>
      </c>
      <c r="D15" s="1">
        <v>2675273</v>
      </c>
      <c r="E15" s="14">
        <f t="shared" si="0"/>
        <v>41716</v>
      </c>
      <c r="F15" s="1">
        <v>4988665</v>
      </c>
      <c r="G15" s="13">
        <v>234525</v>
      </c>
      <c r="H15" s="1">
        <v>0</v>
      </c>
      <c r="I15" s="1">
        <v>1</v>
      </c>
      <c r="J15" s="27">
        <f t="shared" si="1"/>
        <v>264118.88888888888</v>
      </c>
      <c r="K15" s="29">
        <f t="shared" si="2"/>
        <v>9</v>
      </c>
      <c r="L15" s="3">
        <v>10</v>
      </c>
      <c r="M15" s="3">
        <v>0</v>
      </c>
      <c r="N15" s="3">
        <v>19</v>
      </c>
    </row>
    <row r="16" spans="1:16" x14ac:dyDescent="0.2">
      <c r="A16" t="s">
        <v>41</v>
      </c>
      <c r="B16" t="s">
        <v>42</v>
      </c>
      <c r="C16" s="13">
        <v>1381699</v>
      </c>
      <c r="D16" s="1">
        <v>999082</v>
      </c>
      <c r="E16" s="14">
        <f t="shared" si="0"/>
        <v>35470</v>
      </c>
      <c r="F16" s="1">
        <v>2416251</v>
      </c>
      <c r="G16" s="13">
        <v>0</v>
      </c>
      <c r="H16" s="1">
        <v>0</v>
      </c>
      <c r="I16" s="1">
        <v>0</v>
      </c>
      <c r="J16" s="27">
        <f t="shared" si="1"/>
        <v>268472.33333333331</v>
      </c>
      <c r="K16" s="29">
        <f t="shared" si="2"/>
        <v>7</v>
      </c>
      <c r="L16" s="3">
        <v>2</v>
      </c>
      <c r="M16" s="3">
        <v>0</v>
      </c>
      <c r="N16" s="3">
        <v>9</v>
      </c>
    </row>
    <row r="17" spans="1:14" x14ac:dyDescent="0.2">
      <c r="A17" t="s">
        <v>43</v>
      </c>
      <c r="B17" t="s">
        <v>44</v>
      </c>
      <c r="C17" s="13">
        <v>822653</v>
      </c>
      <c r="D17" s="1">
        <v>624620</v>
      </c>
      <c r="E17" s="14">
        <f t="shared" si="0"/>
        <v>10888</v>
      </c>
      <c r="F17" s="1">
        <v>1458161</v>
      </c>
      <c r="G17" s="13">
        <v>0</v>
      </c>
      <c r="H17" s="1">
        <v>0</v>
      </c>
      <c r="I17" s="1">
        <v>0</v>
      </c>
      <c r="J17" s="27">
        <f t="shared" si="1"/>
        <v>291632.2</v>
      </c>
      <c r="K17" s="29">
        <f t="shared" si="2"/>
        <v>4</v>
      </c>
      <c r="L17" s="3">
        <v>1</v>
      </c>
      <c r="M17" s="3">
        <v>0</v>
      </c>
      <c r="N17" s="3">
        <v>5</v>
      </c>
    </row>
    <row r="18" spans="1:14" x14ac:dyDescent="0.2">
      <c r="A18" t="s">
        <v>45</v>
      </c>
      <c r="B18" t="s">
        <v>46</v>
      </c>
      <c r="C18" s="13">
        <v>723794</v>
      </c>
      <c r="D18" s="1">
        <v>386970</v>
      </c>
      <c r="E18" s="14">
        <f t="shared" si="0"/>
        <v>45619</v>
      </c>
      <c r="F18" s="1">
        <v>1156383</v>
      </c>
      <c r="G18" s="13">
        <v>264293</v>
      </c>
      <c r="H18" s="1">
        <v>1</v>
      </c>
      <c r="I18" s="1">
        <v>0</v>
      </c>
      <c r="J18" s="27">
        <f t="shared" si="1"/>
        <v>297363.33333333331</v>
      </c>
      <c r="K18" s="29">
        <f t="shared" si="2"/>
        <v>3</v>
      </c>
      <c r="L18" s="3">
        <v>1</v>
      </c>
      <c r="M18" s="3">
        <v>0</v>
      </c>
      <c r="N18" s="3">
        <v>4</v>
      </c>
    </row>
    <row r="19" spans="1:14" x14ac:dyDescent="0.2">
      <c r="A19" t="s">
        <v>47</v>
      </c>
      <c r="B19" t="s">
        <v>48</v>
      </c>
      <c r="C19" s="13">
        <v>1017379</v>
      </c>
      <c r="D19" s="1">
        <v>602085</v>
      </c>
      <c r="E19" s="14">
        <f t="shared" si="0"/>
        <v>15779</v>
      </c>
      <c r="F19" s="1">
        <v>1635243</v>
      </c>
      <c r="G19" s="13">
        <v>177579</v>
      </c>
      <c r="H19" s="1">
        <v>1</v>
      </c>
      <c r="I19" s="1">
        <v>0</v>
      </c>
      <c r="J19" s="27">
        <f t="shared" si="1"/>
        <v>291532.79999999999</v>
      </c>
      <c r="K19" s="29">
        <f t="shared" si="2"/>
        <v>5</v>
      </c>
      <c r="L19" s="3">
        <v>1</v>
      </c>
      <c r="M19" s="3">
        <v>0</v>
      </c>
      <c r="N19" s="3">
        <v>6</v>
      </c>
    </row>
    <row r="20" spans="1:14" x14ac:dyDescent="0.2">
      <c r="A20" t="s">
        <v>49</v>
      </c>
      <c r="B20" t="s">
        <v>50</v>
      </c>
      <c r="C20" s="13">
        <v>780433</v>
      </c>
      <c r="D20" s="1">
        <v>478182</v>
      </c>
      <c r="E20" s="14">
        <f t="shared" si="0"/>
        <v>0</v>
      </c>
      <c r="F20" s="1">
        <v>1258615</v>
      </c>
      <c r="H20" s="1">
        <v>1</v>
      </c>
      <c r="I20" s="1">
        <v>0</v>
      </c>
      <c r="J20" s="27">
        <f t="shared" si="1"/>
        <v>209769.16666666666</v>
      </c>
      <c r="K20" s="29">
        <f t="shared" si="2"/>
        <v>5</v>
      </c>
      <c r="L20" s="3">
        <v>2</v>
      </c>
      <c r="M20" s="3">
        <v>0</v>
      </c>
      <c r="N20" s="3">
        <v>7</v>
      </c>
    </row>
    <row r="21" spans="1:14" x14ac:dyDescent="0.2">
      <c r="A21" t="s">
        <v>51</v>
      </c>
      <c r="B21" t="s">
        <v>52</v>
      </c>
      <c r="C21" s="13">
        <v>283210</v>
      </c>
      <c r="D21" s="1">
        <v>418380</v>
      </c>
      <c r="E21" s="14">
        <f t="shared" si="0"/>
        <v>8586</v>
      </c>
      <c r="F21" s="1">
        <v>710176</v>
      </c>
      <c r="G21" s="13">
        <v>0</v>
      </c>
      <c r="H21" s="1">
        <v>0</v>
      </c>
      <c r="I21" s="1">
        <v>0</v>
      </c>
      <c r="J21" s="27">
        <f t="shared" si="1"/>
        <v>355088</v>
      </c>
      <c r="K21" s="29">
        <f t="shared" si="2"/>
        <v>0</v>
      </c>
      <c r="L21" s="3">
        <v>2</v>
      </c>
      <c r="M21" s="3">
        <v>0</v>
      </c>
      <c r="N21" s="3">
        <v>2</v>
      </c>
    </row>
    <row r="22" spans="1:14" x14ac:dyDescent="0.2">
      <c r="A22" t="s">
        <v>53</v>
      </c>
      <c r="B22" t="s">
        <v>54</v>
      </c>
      <c r="C22" s="13">
        <v>896232</v>
      </c>
      <c r="D22" s="1">
        <v>1310791</v>
      </c>
      <c r="E22" s="14">
        <f t="shared" si="0"/>
        <v>46497</v>
      </c>
      <c r="F22" s="1">
        <v>2253520</v>
      </c>
      <c r="G22" s="13">
        <v>0</v>
      </c>
      <c r="H22" s="1">
        <v>0</v>
      </c>
      <c r="I22" s="1">
        <v>0</v>
      </c>
      <c r="J22" s="27">
        <f t="shared" si="1"/>
        <v>281690</v>
      </c>
      <c r="K22" s="29">
        <f t="shared" si="2"/>
        <v>2</v>
      </c>
      <c r="L22" s="3">
        <v>6</v>
      </c>
      <c r="M22" s="3">
        <v>0</v>
      </c>
      <c r="N22" s="3">
        <v>8</v>
      </c>
    </row>
    <row r="23" spans="1:14" x14ac:dyDescent="0.2">
      <c r="A23" t="s">
        <v>55</v>
      </c>
      <c r="B23" t="s">
        <v>56</v>
      </c>
      <c r="C23" s="13">
        <v>435239</v>
      </c>
      <c r="D23" s="1">
        <v>2059984</v>
      </c>
      <c r="E23" s="14">
        <f t="shared" si="0"/>
        <v>432232</v>
      </c>
      <c r="F23" s="1">
        <v>2927455</v>
      </c>
      <c r="G23" s="13">
        <v>1396488</v>
      </c>
      <c r="H23" s="1">
        <v>0</v>
      </c>
      <c r="I23" s="1">
        <v>5</v>
      </c>
      <c r="J23" s="27">
        <f t="shared" si="1"/>
        <v>306193.40000000002</v>
      </c>
      <c r="K23" s="29">
        <f t="shared" si="2"/>
        <v>0</v>
      </c>
      <c r="L23" s="3">
        <v>10</v>
      </c>
      <c r="M23" s="3">
        <v>0</v>
      </c>
      <c r="N23" s="3">
        <v>10</v>
      </c>
    </row>
    <row r="24" spans="1:14" x14ac:dyDescent="0.2">
      <c r="A24" t="s">
        <v>57</v>
      </c>
      <c r="B24" t="s">
        <v>58</v>
      </c>
      <c r="C24" s="13">
        <v>2288594</v>
      </c>
      <c r="D24" s="1">
        <v>2242435</v>
      </c>
      <c r="E24" s="14">
        <f t="shared" si="0"/>
        <v>100300</v>
      </c>
      <c r="F24" s="1">
        <v>4631329</v>
      </c>
      <c r="G24" s="13">
        <v>0</v>
      </c>
      <c r="H24" s="1">
        <v>0</v>
      </c>
      <c r="I24" s="1">
        <v>0</v>
      </c>
      <c r="J24" s="27">
        <f t="shared" si="1"/>
        <v>308755.26666666666</v>
      </c>
      <c r="K24" s="29">
        <f t="shared" si="2"/>
        <v>9</v>
      </c>
      <c r="L24" s="3">
        <v>6</v>
      </c>
      <c r="M24" s="3">
        <v>0</v>
      </c>
      <c r="N24" s="3">
        <v>15</v>
      </c>
    </row>
    <row r="25" spans="1:14" x14ac:dyDescent="0.2">
      <c r="A25" t="s">
        <v>59</v>
      </c>
      <c r="B25" t="s">
        <v>60</v>
      </c>
      <c r="C25" s="13">
        <v>1236094</v>
      </c>
      <c r="D25" s="1">
        <v>1399624</v>
      </c>
      <c r="E25" s="14">
        <f t="shared" si="0"/>
        <v>85963</v>
      </c>
      <c r="F25" s="1">
        <v>2721681</v>
      </c>
      <c r="G25" s="13">
        <v>0</v>
      </c>
      <c r="H25" s="1">
        <v>0</v>
      </c>
      <c r="I25" s="1">
        <v>0</v>
      </c>
      <c r="J25" s="27">
        <f t="shared" si="1"/>
        <v>340210.125</v>
      </c>
      <c r="K25" s="29">
        <f t="shared" si="2"/>
        <v>4</v>
      </c>
      <c r="L25" s="3">
        <v>4</v>
      </c>
      <c r="M25" s="3">
        <v>0</v>
      </c>
      <c r="N25" s="3">
        <v>8</v>
      </c>
    </row>
    <row r="26" spans="1:14" x14ac:dyDescent="0.2">
      <c r="A26" t="s">
        <v>61</v>
      </c>
      <c r="B26" t="s">
        <v>62</v>
      </c>
      <c r="C26" s="13">
        <v>658589</v>
      </c>
      <c r="D26" s="1">
        <v>334605</v>
      </c>
      <c r="E26" s="14">
        <f t="shared" si="0"/>
        <v>123009</v>
      </c>
      <c r="F26" s="1">
        <v>1116203</v>
      </c>
      <c r="G26" s="13">
        <v>570952</v>
      </c>
      <c r="H26" s="1">
        <v>2</v>
      </c>
      <c r="I26" s="1">
        <v>0</v>
      </c>
      <c r="J26" s="27">
        <f t="shared" si="1"/>
        <v>272625.5</v>
      </c>
      <c r="K26" s="29">
        <f t="shared" si="2"/>
        <v>2</v>
      </c>
      <c r="L26" s="3">
        <v>2</v>
      </c>
      <c r="M26" s="3">
        <v>0</v>
      </c>
      <c r="N26" s="3">
        <v>4</v>
      </c>
    </row>
    <row r="27" spans="1:14" x14ac:dyDescent="0.2">
      <c r="A27" t="s">
        <v>63</v>
      </c>
      <c r="B27" t="s">
        <v>64</v>
      </c>
      <c r="C27" s="13">
        <v>1429767</v>
      </c>
      <c r="D27" s="1">
        <v>1192674</v>
      </c>
      <c r="E27" s="14">
        <f t="shared" si="0"/>
        <v>44582</v>
      </c>
      <c r="F27" s="1">
        <v>2667023</v>
      </c>
      <c r="G27" s="13">
        <v>0</v>
      </c>
      <c r="H27" s="1">
        <v>0</v>
      </c>
      <c r="I27" s="1">
        <v>0</v>
      </c>
      <c r="J27" s="27">
        <f t="shared" si="1"/>
        <v>296335.88888888888</v>
      </c>
      <c r="K27" s="29">
        <f t="shared" si="2"/>
        <v>5</v>
      </c>
      <c r="L27" s="3">
        <v>4</v>
      </c>
      <c r="M27" s="3">
        <v>0</v>
      </c>
      <c r="N27" s="3">
        <v>9</v>
      </c>
    </row>
    <row r="28" spans="1:14" x14ac:dyDescent="0.2">
      <c r="A28" t="s">
        <v>65</v>
      </c>
      <c r="B28" t="s">
        <v>66</v>
      </c>
      <c r="C28" s="13">
        <v>286076</v>
      </c>
      <c r="D28" s="1">
        <v>145606</v>
      </c>
      <c r="E28" s="14">
        <f t="shared" si="0"/>
        <v>12548</v>
      </c>
      <c r="F28" s="1">
        <v>444230</v>
      </c>
      <c r="G28" s="13">
        <v>0</v>
      </c>
      <c r="H28" s="1">
        <v>0</v>
      </c>
      <c r="I28" s="1">
        <v>0</v>
      </c>
      <c r="J28" s="27">
        <f t="shared" si="1"/>
        <v>444230</v>
      </c>
      <c r="K28" s="29">
        <f t="shared" si="2"/>
        <v>1</v>
      </c>
      <c r="L28" s="3">
        <v>0</v>
      </c>
      <c r="M28" s="3">
        <v>0</v>
      </c>
      <c r="N28" s="3">
        <v>1</v>
      </c>
    </row>
    <row r="29" spans="1:14" x14ac:dyDescent="0.2">
      <c r="A29" t="s">
        <v>67</v>
      </c>
      <c r="B29" t="s">
        <v>68</v>
      </c>
      <c r="C29" s="13">
        <v>515115</v>
      </c>
      <c r="D29" s="1">
        <v>230697</v>
      </c>
      <c r="E29" s="14">
        <f t="shared" si="0"/>
        <v>19160</v>
      </c>
      <c r="F29" s="1">
        <v>764972</v>
      </c>
      <c r="G29" s="13">
        <v>0</v>
      </c>
      <c r="H29" s="1">
        <v>0</v>
      </c>
      <c r="I29" s="1">
        <v>0</v>
      </c>
      <c r="J29" s="27">
        <f t="shared" si="1"/>
        <v>254990.66666666666</v>
      </c>
      <c r="K29" s="29">
        <f t="shared" si="2"/>
        <v>3</v>
      </c>
      <c r="L29" s="3">
        <v>0</v>
      </c>
      <c r="M29" s="3">
        <v>0</v>
      </c>
      <c r="N29" s="3">
        <v>3</v>
      </c>
    </row>
    <row r="30" spans="1:14" x14ac:dyDescent="0.2">
      <c r="A30" t="s">
        <v>69</v>
      </c>
      <c r="B30" t="s">
        <v>70</v>
      </c>
      <c r="C30" s="13">
        <v>420711</v>
      </c>
      <c r="D30" s="1">
        <v>333912</v>
      </c>
      <c r="E30" s="14">
        <f t="shared" si="0"/>
        <v>36810</v>
      </c>
      <c r="F30" s="1">
        <v>791433</v>
      </c>
      <c r="G30" s="13">
        <v>0</v>
      </c>
      <c r="H30" s="1">
        <v>0</v>
      </c>
      <c r="I30" s="1">
        <v>0</v>
      </c>
      <c r="J30" s="27">
        <f t="shared" si="1"/>
        <v>263811</v>
      </c>
      <c r="K30" s="29">
        <f t="shared" si="2"/>
        <v>2</v>
      </c>
      <c r="L30" s="3">
        <v>1</v>
      </c>
      <c r="M30" s="3">
        <v>0</v>
      </c>
      <c r="N30" s="3">
        <v>3</v>
      </c>
    </row>
    <row r="31" spans="1:14" x14ac:dyDescent="0.2">
      <c r="A31" t="s">
        <v>71</v>
      </c>
      <c r="B31" t="s">
        <v>72</v>
      </c>
      <c r="C31" s="13">
        <v>396024</v>
      </c>
      <c r="D31" s="1">
        <v>243506</v>
      </c>
      <c r="E31" s="14">
        <f t="shared" si="0"/>
        <v>12036</v>
      </c>
      <c r="F31" s="1">
        <v>651566</v>
      </c>
      <c r="G31" s="13">
        <v>0</v>
      </c>
      <c r="H31" s="1">
        <v>0</v>
      </c>
      <c r="I31" s="1">
        <v>0</v>
      </c>
      <c r="J31" s="27">
        <f t="shared" si="1"/>
        <v>325783</v>
      </c>
      <c r="K31" s="29">
        <f t="shared" si="2"/>
        <v>2</v>
      </c>
      <c r="L31" s="3">
        <v>0</v>
      </c>
      <c r="M31" s="3">
        <v>0</v>
      </c>
      <c r="N31" s="3">
        <v>2</v>
      </c>
    </row>
    <row r="32" spans="1:14" x14ac:dyDescent="0.2">
      <c r="A32" t="s">
        <v>73</v>
      </c>
      <c r="B32" t="s">
        <v>74</v>
      </c>
      <c r="C32" s="13">
        <v>1514784</v>
      </c>
      <c r="D32" s="1">
        <v>1721392</v>
      </c>
      <c r="E32" s="14">
        <f t="shared" si="0"/>
        <v>48419</v>
      </c>
      <c r="F32" s="1">
        <v>3284595</v>
      </c>
      <c r="G32" s="13">
        <v>160713</v>
      </c>
      <c r="H32" s="1">
        <v>0</v>
      </c>
      <c r="I32" s="1">
        <v>1</v>
      </c>
      <c r="J32" s="27">
        <f t="shared" si="1"/>
        <v>260323.5</v>
      </c>
      <c r="K32" s="29">
        <f t="shared" si="2"/>
        <v>7</v>
      </c>
      <c r="L32" s="3">
        <v>6</v>
      </c>
      <c r="M32" s="3">
        <v>0</v>
      </c>
      <c r="N32" s="3">
        <v>13</v>
      </c>
    </row>
    <row r="33" spans="1:15" x14ac:dyDescent="0.2">
      <c r="A33" t="s">
        <v>75</v>
      </c>
      <c r="B33" t="s">
        <v>76</v>
      </c>
      <c r="C33" s="13">
        <v>357805</v>
      </c>
      <c r="D33" s="1">
        <v>384900</v>
      </c>
      <c r="E33" s="14">
        <f t="shared" si="0"/>
        <v>194</v>
      </c>
      <c r="F33" s="1">
        <v>742899</v>
      </c>
      <c r="G33" s="13">
        <v>0</v>
      </c>
      <c r="H33" s="1">
        <v>0</v>
      </c>
      <c r="I33" s="1">
        <v>0</v>
      </c>
      <c r="J33" s="27">
        <f t="shared" si="1"/>
        <v>247633</v>
      </c>
      <c r="K33" s="29">
        <f t="shared" si="2"/>
        <v>2</v>
      </c>
      <c r="L33" s="3">
        <v>1</v>
      </c>
      <c r="M33" s="3">
        <v>0</v>
      </c>
      <c r="N33" s="3">
        <v>3</v>
      </c>
    </row>
    <row r="34" spans="1:15" x14ac:dyDescent="0.2">
      <c r="A34" t="s">
        <v>77</v>
      </c>
      <c r="B34" t="s">
        <v>78</v>
      </c>
      <c r="C34" s="13">
        <v>2209291</v>
      </c>
      <c r="D34" s="1">
        <v>3457124</v>
      </c>
      <c r="E34" s="14">
        <f t="shared" si="0"/>
        <v>1781388</v>
      </c>
      <c r="F34" s="1">
        <v>7447803</v>
      </c>
      <c r="G34" s="13">
        <v>702864</v>
      </c>
      <c r="H34" s="1">
        <v>1</v>
      </c>
      <c r="I34" s="1">
        <v>2</v>
      </c>
      <c r="J34" s="27">
        <f t="shared" si="1"/>
        <v>259420.73076923078</v>
      </c>
      <c r="K34" s="29">
        <f t="shared" si="2"/>
        <v>9</v>
      </c>
      <c r="L34" s="3">
        <v>20</v>
      </c>
      <c r="M34" s="3">
        <v>0</v>
      </c>
      <c r="N34" s="3">
        <v>29</v>
      </c>
    </row>
    <row r="35" spans="1:15" x14ac:dyDescent="0.2">
      <c r="A35" t="s">
        <v>79</v>
      </c>
      <c r="B35" t="s">
        <v>80</v>
      </c>
      <c r="C35" s="13">
        <v>1743131</v>
      </c>
      <c r="D35" s="1">
        <v>1669864</v>
      </c>
      <c r="E35" s="14">
        <f t="shared" si="0"/>
        <v>76</v>
      </c>
      <c r="F35" s="1">
        <v>3413071</v>
      </c>
      <c r="G35" s="13">
        <v>0</v>
      </c>
      <c r="H35" s="1">
        <v>0</v>
      </c>
      <c r="I35" s="1">
        <v>0</v>
      </c>
      <c r="J35" s="27">
        <f t="shared" ref="J35:J52" si="3">(F35-G35)/(N35-SUM(H35:I35))</f>
        <v>262543.92307692306</v>
      </c>
      <c r="K35" s="29">
        <f t="shared" si="2"/>
        <v>7</v>
      </c>
      <c r="L35" s="3">
        <v>6</v>
      </c>
      <c r="M35" s="3">
        <v>0</v>
      </c>
      <c r="N35" s="3">
        <v>13</v>
      </c>
    </row>
    <row r="36" spans="1:15" x14ac:dyDescent="0.2">
      <c r="A36" t="s">
        <v>81</v>
      </c>
      <c r="B36" t="s">
        <v>82</v>
      </c>
      <c r="C36" s="13">
        <v>125684</v>
      </c>
      <c r="D36" s="1">
        <v>185130</v>
      </c>
      <c r="E36" s="14">
        <f t="shared" si="0"/>
        <v>0</v>
      </c>
      <c r="F36" s="1">
        <v>310814</v>
      </c>
      <c r="G36" s="13">
        <v>0</v>
      </c>
      <c r="H36" s="1">
        <v>0</v>
      </c>
      <c r="I36" s="1">
        <v>0</v>
      </c>
      <c r="J36" s="27">
        <f t="shared" si="3"/>
        <v>310814</v>
      </c>
      <c r="K36" s="29">
        <f t="shared" si="2"/>
        <v>0</v>
      </c>
      <c r="L36" s="3">
        <v>1</v>
      </c>
      <c r="M36" s="3">
        <v>0</v>
      </c>
      <c r="N36" s="3">
        <v>1</v>
      </c>
    </row>
    <row r="37" spans="1:15" x14ac:dyDescent="0.2">
      <c r="A37" t="s">
        <v>83</v>
      </c>
      <c r="B37" t="s">
        <v>84</v>
      </c>
      <c r="C37" s="13">
        <v>2650122</v>
      </c>
      <c r="D37" s="1">
        <v>2514613</v>
      </c>
      <c r="E37" s="14">
        <f t="shared" si="0"/>
        <v>18771</v>
      </c>
      <c r="F37" s="1">
        <v>5183506</v>
      </c>
      <c r="G37" s="13">
        <v>446358</v>
      </c>
      <c r="H37" s="1">
        <v>0</v>
      </c>
      <c r="I37" s="1">
        <v>2</v>
      </c>
      <c r="J37" s="27">
        <f t="shared" si="3"/>
        <v>296071.75</v>
      </c>
      <c r="K37" s="29">
        <f t="shared" si="2"/>
        <v>12</v>
      </c>
      <c r="L37" s="3">
        <v>6</v>
      </c>
      <c r="M37" s="3">
        <v>0</v>
      </c>
      <c r="N37" s="3">
        <v>18</v>
      </c>
    </row>
    <row r="38" spans="1:15" x14ac:dyDescent="0.2">
      <c r="A38" t="s">
        <v>85</v>
      </c>
      <c r="B38" t="s">
        <v>86</v>
      </c>
      <c r="C38" s="13">
        <v>875033</v>
      </c>
      <c r="D38" s="1">
        <v>389029</v>
      </c>
      <c r="E38" s="14">
        <f t="shared" si="0"/>
        <v>110548</v>
      </c>
      <c r="F38" s="1">
        <v>1374610</v>
      </c>
      <c r="G38" s="13">
        <v>517985</v>
      </c>
      <c r="H38" s="1">
        <v>2</v>
      </c>
      <c r="I38" s="1">
        <v>0</v>
      </c>
      <c r="J38" s="27">
        <f t="shared" si="3"/>
        <v>285541.66666666669</v>
      </c>
      <c r="K38" s="29">
        <f t="shared" si="2"/>
        <v>4</v>
      </c>
      <c r="L38" s="3">
        <v>1</v>
      </c>
      <c r="M38" s="3">
        <v>0</v>
      </c>
      <c r="N38" s="3">
        <v>5</v>
      </c>
    </row>
    <row r="39" spans="1:15" x14ac:dyDescent="0.2">
      <c r="A39" t="s">
        <v>87</v>
      </c>
      <c r="B39" t="s">
        <v>88</v>
      </c>
      <c r="C39" s="13">
        <v>761545</v>
      </c>
      <c r="D39" s="1">
        <v>951688</v>
      </c>
      <c r="E39" s="14">
        <f t="shared" si="0"/>
        <v>59073</v>
      </c>
      <c r="F39" s="1">
        <v>1772306</v>
      </c>
      <c r="G39" s="13">
        <v>0</v>
      </c>
      <c r="H39" s="1">
        <v>0</v>
      </c>
      <c r="I39" s="1">
        <v>0</v>
      </c>
      <c r="J39" s="27">
        <f t="shared" si="3"/>
        <v>354461.2</v>
      </c>
      <c r="K39" s="29">
        <f t="shared" si="2"/>
        <v>1</v>
      </c>
      <c r="L39" s="3">
        <v>4</v>
      </c>
      <c r="M39" s="3">
        <v>0</v>
      </c>
      <c r="N39" s="3">
        <v>5</v>
      </c>
    </row>
    <row r="40" spans="1:15" x14ac:dyDescent="0.2">
      <c r="A40" t="s">
        <v>89</v>
      </c>
      <c r="B40" t="s">
        <v>90</v>
      </c>
      <c r="C40" s="13">
        <v>2565077</v>
      </c>
      <c r="D40" s="1">
        <v>2478239</v>
      </c>
      <c r="E40" s="14">
        <f t="shared" si="0"/>
        <v>107819</v>
      </c>
      <c r="F40" s="1">
        <v>5151135</v>
      </c>
      <c r="G40" s="13">
        <v>1276852</v>
      </c>
      <c r="H40" s="1">
        <v>3</v>
      </c>
      <c r="I40" s="1">
        <v>3</v>
      </c>
      <c r="J40" s="27">
        <f t="shared" si="3"/>
        <v>298021.76923076925</v>
      </c>
      <c r="K40" s="29">
        <f t="shared" si="2"/>
        <v>12</v>
      </c>
      <c r="L40" s="3">
        <v>7</v>
      </c>
      <c r="M40" s="3">
        <v>0</v>
      </c>
      <c r="N40" s="3">
        <v>19</v>
      </c>
    </row>
    <row r="41" spans="1:15" x14ac:dyDescent="0.2">
      <c r="A41" t="s">
        <v>91</v>
      </c>
      <c r="B41" t="s">
        <v>92</v>
      </c>
      <c r="C41" s="13">
        <v>112958</v>
      </c>
      <c r="D41" s="1">
        <v>279315</v>
      </c>
      <c r="E41" s="14">
        <f t="shared" si="0"/>
        <v>9902</v>
      </c>
      <c r="F41" s="1">
        <v>402175</v>
      </c>
      <c r="G41" s="13">
        <v>0</v>
      </c>
      <c r="H41" s="1">
        <v>0</v>
      </c>
      <c r="I41" s="1">
        <v>0</v>
      </c>
      <c r="J41" s="27">
        <f t="shared" si="3"/>
        <v>201087.5</v>
      </c>
      <c r="K41" s="29">
        <f t="shared" si="2"/>
        <v>0</v>
      </c>
      <c r="L41" s="3">
        <v>2</v>
      </c>
      <c r="M41" s="3">
        <v>0</v>
      </c>
      <c r="N41" s="3">
        <v>2</v>
      </c>
    </row>
    <row r="42" spans="1:15" x14ac:dyDescent="0.2">
      <c r="A42" t="s">
        <v>93</v>
      </c>
      <c r="B42" t="s">
        <v>94</v>
      </c>
      <c r="C42" s="13">
        <v>913168</v>
      </c>
      <c r="D42" s="1">
        <v>486479</v>
      </c>
      <c r="E42" s="14">
        <f t="shared" si="0"/>
        <v>39471</v>
      </c>
      <c r="F42" s="1">
        <v>1439118</v>
      </c>
      <c r="G42" s="13">
        <v>404307</v>
      </c>
      <c r="H42" s="1">
        <v>2</v>
      </c>
      <c r="I42" s="1">
        <v>0</v>
      </c>
      <c r="J42" s="27">
        <f t="shared" si="3"/>
        <v>258702.75</v>
      </c>
      <c r="K42" s="29">
        <f t="shared" si="2"/>
        <v>4</v>
      </c>
      <c r="L42" s="3">
        <v>2</v>
      </c>
      <c r="M42" s="3">
        <v>0</v>
      </c>
      <c r="N42" s="3">
        <v>6</v>
      </c>
    </row>
    <row r="43" spans="1:15" x14ac:dyDescent="0.2">
      <c r="A43" t="s">
        <v>95</v>
      </c>
      <c r="B43" t="s">
        <v>96</v>
      </c>
      <c r="C43" s="13">
        <v>178823</v>
      </c>
      <c r="D43" s="1">
        <v>207837</v>
      </c>
      <c r="E43" s="14">
        <f t="shared" si="0"/>
        <v>2808</v>
      </c>
      <c r="F43" s="1">
        <v>389468</v>
      </c>
      <c r="G43" s="13">
        <v>0</v>
      </c>
      <c r="H43" s="1">
        <v>0</v>
      </c>
      <c r="I43" s="1">
        <v>0</v>
      </c>
      <c r="J43" s="27">
        <f t="shared" si="3"/>
        <v>389468</v>
      </c>
      <c r="K43" s="29">
        <f t="shared" si="2"/>
        <v>0</v>
      </c>
      <c r="L43" s="3">
        <v>1</v>
      </c>
      <c r="M43" s="3">
        <v>0</v>
      </c>
      <c r="N43" s="3">
        <v>1</v>
      </c>
    </row>
    <row r="44" spans="1:15" x14ac:dyDescent="0.2">
      <c r="A44" t="s">
        <v>97</v>
      </c>
      <c r="B44" t="s">
        <v>98</v>
      </c>
      <c r="C44" s="13">
        <v>1160821</v>
      </c>
      <c r="D44" s="1">
        <v>1031959</v>
      </c>
      <c r="E44" s="14">
        <f t="shared" si="0"/>
        <v>25958</v>
      </c>
      <c r="F44" s="1">
        <v>2218738</v>
      </c>
      <c r="G44" s="13">
        <v>232404</v>
      </c>
      <c r="H44" s="1">
        <v>1</v>
      </c>
      <c r="I44" s="1">
        <v>0</v>
      </c>
      <c r="J44" s="27">
        <f t="shared" si="3"/>
        <v>248291.75</v>
      </c>
      <c r="K44" s="29">
        <f t="shared" si="2"/>
        <v>4</v>
      </c>
      <c r="L44" s="3">
        <v>5</v>
      </c>
      <c r="M44" s="3">
        <v>0</v>
      </c>
      <c r="N44" s="3">
        <v>9</v>
      </c>
    </row>
    <row r="45" spans="1:15" x14ac:dyDescent="0.2">
      <c r="A45" t="s">
        <v>99</v>
      </c>
      <c r="B45" t="s">
        <v>100</v>
      </c>
      <c r="C45" s="13">
        <v>4012534</v>
      </c>
      <c r="D45" s="1">
        <v>2713968</v>
      </c>
      <c r="E45" s="14">
        <f t="shared" si="0"/>
        <v>232101</v>
      </c>
      <c r="F45" s="1">
        <v>6958603</v>
      </c>
      <c r="G45" s="13">
        <v>1212350</v>
      </c>
      <c r="H45" s="1">
        <v>4</v>
      </c>
      <c r="I45" s="1">
        <v>3</v>
      </c>
      <c r="J45" s="27">
        <f t="shared" si="3"/>
        <v>229850.12</v>
      </c>
      <c r="K45" s="29">
        <f t="shared" si="2"/>
        <v>21</v>
      </c>
      <c r="L45" s="3">
        <v>11</v>
      </c>
      <c r="M45" s="3">
        <v>0</v>
      </c>
      <c r="N45" s="3">
        <v>32</v>
      </c>
      <c r="O45" s="12" t="s">
        <v>127</v>
      </c>
    </row>
    <row r="46" spans="1:15" x14ac:dyDescent="0.2">
      <c r="A46" t="s">
        <v>101</v>
      </c>
      <c r="B46" t="s">
        <v>102</v>
      </c>
      <c r="C46" s="13">
        <v>520403</v>
      </c>
      <c r="D46" s="1">
        <v>361628</v>
      </c>
      <c r="E46" s="14">
        <f t="shared" si="0"/>
        <v>26826</v>
      </c>
      <c r="F46" s="1">
        <v>908857</v>
      </c>
      <c r="G46" s="13">
        <v>0</v>
      </c>
      <c r="H46" s="1">
        <v>0</v>
      </c>
      <c r="I46" s="1">
        <v>0</v>
      </c>
      <c r="J46" s="27">
        <f t="shared" si="3"/>
        <v>302952.33333333331</v>
      </c>
      <c r="K46" s="29">
        <f t="shared" si="2"/>
        <v>2</v>
      </c>
      <c r="L46" s="3">
        <v>1</v>
      </c>
      <c r="M46" s="3">
        <v>0</v>
      </c>
      <c r="N46" s="3">
        <v>3</v>
      </c>
    </row>
    <row r="47" spans="1:15" x14ac:dyDescent="0.2">
      <c r="A47" t="s">
        <v>103</v>
      </c>
      <c r="B47" t="s">
        <v>104</v>
      </c>
      <c r="C47" s="13">
        <v>74271</v>
      </c>
      <c r="D47" s="1">
        <v>21684</v>
      </c>
      <c r="E47" s="14">
        <f t="shared" si="0"/>
        <v>209053</v>
      </c>
      <c r="F47" s="1">
        <v>305008</v>
      </c>
      <c r="G47" s="13">
        <v>0</v>
      </c>
      <c r="H47" s="1">
        <v>0</v>
      </c>
      <c r="I47" s="1">
        <v>0</v>
      </c>
      <c r="J47" s="27">
        <f t="shared" si="3"/>
        <v>305008</v>
      </c>
      <c r="K47" s="29">
        <f t="shared" si="2"/>
        <v>0</v>
      </c>
      <c r="L47" s="3">
        <v>0</v>
      </c>
      <c r="M47" s="3">
        <v>1</v>
      </c>
      <c r="N47" s="3">
        <v>1</v>
      </c>
    </row>
    <row r="48" spans="1:15" x14ac:dyDescent="0.2">
      <c r="A48" t="s">
        <v>105</v>
      </c>
      <c r="B48" t="s">
        <v>106</v>
      </c>
      <c r="C48" s="13">
        <v>1817422</v>
      </c>
      <c r="D48" s="1">
        <v>1023187</v>
      </c>
      <c r="E48" s="14">
        <f t="shared" si="0"/>
        <v>163398</v>
      </c>
      <c r="F48" s="1">
        <v>3004007</v>
      </c>
      <c r="G48" s="13">
        <v>805840</v>
      </c>
      <c r="H48" s="1">
        <v>3</v>
      </c>
      <c r="I48" s="1">
        <v>0</v>
      </c>
      <c r="J48" s="27">
        <f t="shared" si="3"/>
        <v>274770.875</v>
      </c>
      <c r="K48" s="29">
        <f t="shared" si="2"/>
        <v>8</v>
      </c>
      <c r="L48" s="3">
        <v>3</v>
      </c>
      <c r="M48" s="3">
        <v>0</v>
      </c>
      <c r="N48" s="3">
        <v>11</v>
      </c>
    </row>
    <row r="49" spans="1:15" x14ac:dyDescent="0.2">
      <c r="A49" t="s">
        <v>107</v>
      </c>
      <c r="B49" t="s">
        <v>108</v>
      </c>
      <c r="C49" s="13">
        <v>1095493</v>
      </c>
      <c r="D49" s="1">
        <v>1608751</v>
      </c>
      <c r="E49" s="14">
        <f t="shared" si="0"/>
        <v>25751</v>
      </c>
      <c r="F49" s="1">
        <v>2729995</v>
      </c>
      <c r="G49" s="13">
        <v>0</v>
      </c>
      <c r="H49" s="1">
        <v>0</v>
      </c>
      <c r="I49" s="1">
        <v>0</v>
      </c>
      <c r="J49" s="27">
        <f t="shared" si="3"/>
        <v>303332.77777777775</v>
      </c>
      <c r="K49" s="29">
        <f t="shared" si="2"/>
        <v>3</v>
      </c>
      <c r="L49" s="3">
        <v>6</v>
      </c>
      <c r="M49" s="3">
        <v>0</v>
      </c>
      <c r="N49" s="3">
        <v>9</v>
      </c>
    </row>
    <row r="50" spans="1:15" x14ac:dyDescent="0.2">
      <c r="A50" t="s">
        <v>109</v>
      </c>
      <c r="B50" t="s">
        <v>110</v>
      </c>
      <c r="C50" s="13">
        <v>303042</v>
      </c>
      <c r="D50" s="1">
        <v>415396</v>
      </c>
      <c r="E50" s="14">
        <f t="shared" si="0"/>
        <v>3218</v>
      </c>
      <c r="F50" s="1">
        <v>721656</v>
      </c>
      <c r="G50" s="13">
        <v>0</v>
      </c>
      <c r="H50" s="1">
        <v>0</v>
      </c>
      <c r="I50" s="1">
        <v>0</v>
      </c>
      <c r="J50" s="27">
        <f t="shared" si="3"/>
        <v>240552</v>
      </c>
      <c r="K50" s="29">
        <f t="shared" si="2"/>
        <v>1</v>
      </c>
      <c r="L50" s="3">
        <v>2</v>
      </c>
      <c r="M50" s="3">
        <v>0</v>
      </c>
      <c r="N50" s="3">
        <v>3</v>
      </c>
    </row>
    <row r="51" spans="1:15" x14ac:dyDescent="0.2">
      <c r="A51" t="s">
        <v>111</v>
      </c>
      <c r="B51" t="s">
        <v>112</v>
      </c>
      <c r="C51" s="13">
        <v>1380819</v>
      </c>
      <c r="D51" s="1">
        <v>1368537</v>
      </c>
      <c r="E51" s="14">
        <f t="shared" si="0"/>
        <v>72257</v>
      </c>
      <c r="F51" s="1">
        <v>2821613</v>
      </c>
      <c r="G51" s="13">
        <v>281752</v>
      </c>
      <c r="H51" s="1">
        <v>0</v>
      </c>
      <c r="I51" s="1">
        <v>1</v>
      </c>
      <c r="J51" s="27">
        <f t="shared" si="3"/>
        <v>362837.28571428574</v>
      </c>
      <c r="K51" s="29">
        <f t="shared" si="2"/>
        <v>4</v>
      </c>
      <c r="L51" s="3">
        <v>4</v>
      </c>
      <c r="M51" s="3">
        <v>0</v>
      </c>
      <c r="N51" s="3">
        <v>8</v>
      </c>
    </row>
    <row r="52" spans="1:15" x14ac:dyDescent="0.2">
      <c r="A52" t="s">
        <v>113</v>
      </c>
      <c r="B52" t="s">
        <v>114</v>
      </c>
      <c r="C52" s="13">
        <v>132107</v>
      </c>
      <c r="D52" s="1">
        <v>99989</v>
      </c>
      <c r="E52" s="14">
        <f t="shared" si="0"/>
        <v>7067</v>
      </c>
      <c r="F52" s="1">
        <v>239163</v>
      </c>
      <c r="G52" s="13">
        <v>0</v>
      </c>
      <c r="H52" s="1">
        <v>0</v>
      </c>
      <c r="I52" s="1">
        <v>0</v>
      </c>
      <c r="J52" s="27">
        <f t="shared" si="3"/>
        <v>239163</v>
      </c>
      <c r="K52" s="29">
        <f t="shared" si="2"/>
        <v>1</v>
      </c>
      <c r="L52" s="3">
        <v>0</v>
      </c>
      <c r="M52" s="3">
        <v>0</v>
      </c>
      <c r="N52" s="3">
        <v>1</v>
      </c>
    </row>
    <row r="53" spans="1:15" x14ac:dyDescent="0.2">
      <c r="E53" s="14"/>
    </row>
    <row r="54" spans="1:15" s="2" customFormat="1" x14ac:dyDescent="0.2">
      <c r="A54" s="15" t="s">
        <v>115</v>
      </c>
      <c r="B54" s="15"/>
      <c r="C54" s="17">
        <f>SUM(C3:C52)</f>
        <v>55713412</v>
      </c>
      <c r="D54" s="18">
        <f t="shared" ref="D54:M54" si="4">SUM(D3:D52)</f>
        <v>52745121</v>
      </c>
      <c r="E54" s="18">
        <f t="shared" si="4"/>
        <v>4733753</v>
      </c>
      <c r="F54" s="18">
        <f t="shared" si="4"/>
        <v>113192286</v>
      </c>
      <c r="G54" s="17">
        <f>SUM(G3:G52)</f>
        <v>12934911</v>
      </c>
      <c r="H54" s="18">
        <f t="shared" ref="H54:I54" si="5">SUM(H3:H52)</f>
        <v>36</v>
      </c>
      <c r="I54" s="18">
        <f t="shared" si="5"/>
        <v>29</v>
      </c>
      <c r="J54" s="28" t="s">
        <v>0</v>
      </c>
      <c r="K54" s="16">
        <f t="shared" si="4"/>
        <v>233</v>
      </c>
      <c r="L54" s="15">
        <f t="shared" si="4"/>
        <v>201</v>
      </c>
      <c r="M54" s="15">
        <f t="shared" si="4"/>
        <v>1</v>
      </c>
      <c r="N54" s="15">
        <f t="shared" ref="N54" si="6">SUM(N3:N52)</f>
        <v>435</v>
      </c>
      <c r="O54" s="16"/>
    </row>
    <row r="57" spans="1:15" x14ac:dyDescent="0.2">
      <c r="A57" s="30" t="s">
        <v>125</v>
      </c>
      <c r="B57" s="30"/>
      <c r="C57" s="31">
        <v>55713412</v>
      </c>
      <c r="D57" s="32">
        <v>52745121</v>
      </c>
      <c r="E57" s="32"/>
      <c r="F57" s="32">
        <v>113192286</v>
      </c>
      <c r="G57" s="31"/>
      <c r="H57" s="32"/>
      <c r="I57" s="32"/>
      <c r="J57" s="33"/>
      <c r="K57" s="34">
        <v>233</v>
      </c>
      <c r="L57" s="30">
        <v>201</v>
      </c>
      <c r="M57" s="30">
        <v>1</v>
      </c>
      <c r="N57" s="30">
        <v>435</v>
      </c>
      <c r="O57" s="34"/>
    </row>
    <row r="58" spans="1:15" x14ac:dyDescent="0.2">
      <c r="A58" t="s">
        <v>126</v>
      </c>
      <c r="C58" s="13">
        <f>C54-C57</f>
        <v>0</v>
      </c>
      <c r="D58" s="1">
        <f t="shared" ref="D58:F58" si="7">D54-D57</f>
        <v>0</v>
      </c>
      <c r="E58" s="1" t="s">
        <v>0</v>
      </c>
      <c r="F58" s="1">
        <f t="shared" si="7"/>
        <v>0</v>
      </c>
      <c r="K58" s="12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>
      <pane xSplit="2" ySplit="2" topLeftCell="C6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0"/>
    <col min="7" max="7" width="10.83203125" style="1"/>
    <col min="8" max="8" width="10.83203125" style="12"/>
    <col min="11" max="11" width="52.33203125" style="12" bestFit="1" customWidth="1"/>
  </cols>
  <sheetData>
    <row r="1" spans="1:11" x14ac:dyDescent="0.2">
      <c r="A1" s="4"/>
      <c r="B1" s="4" t="s">
        <v>0</v>
      </c>
      <c r="C1" s="5"/>
      <c r="D1" s="6"/>
      <c r="E1" s="7" t="s">
        <v>1</v>
      </c>
      <c r="F1" s="8"/>
      <c r="G1" s="9"/>
      <c r="H1" s="5"/>
      <c r="I1" s="10" t="s">
        <v>2</v>
      </c>
      <c r="J1" s="4"/>
      <c r="K1" s="5"/>
    </row>
    <row r="2" spans="1:11" x14ac:dyDescent="0.2">
      <c r="A2" s="4" t="s">
        <v>3</v>
      </c>
      <c r="B2" s="4" t="s">
        <v>4</v>
      </c>
      <c r="C2" s="5" t="s">
        <v>5</v>
      </c>
      <c r="D2" s="5" t="s">
        <v>6</v>
      </c>
      <c r="E2" s="4" t="s">
        <v>7</v>
      </c>
      <c r="F2" s="11" t="s">
        <v>8</v>
      </c>
      <c r="G2" s="9" t="s">
        <v>9</v>
      </c>
      <c r="H2" s="5" t="s">
        <v>10</v>
      </c>
      <c r="I2" s="4" t="s">
        <v>11</v>
      </c>
      <c r="J2" s="4" t="s">
        <v>12</v>
      </c>
      <c r="K2" s="5" t="s">
        <v>13</v>
      </c>
    </row>
    <row r="3" spans="1:11" x14ac:dyDescent="0.2">
      <c r="A3" t="s">
        <v>14</v>
      </c>
      <c r="B3" t="s">
        <v>15</v>
      </c>
      <c r="C3" s="12" t="s">
        <v>128</v>
      </c>
      <c r="D3" s="13">
        <v>264819</v>
      </c>
      <c r="E3" s="1">
        <v>0</v>
      </c>
      <c r="F3" s="14">
        <f t="shared" ref="F3:F95" si="0">G3-SUM(D3:E3)</f>
        <v>3224</v>
      </c>
      <c r="G3" s="1">
        <v>268043</v>
      </c>
      <c r="H3" s="12">
        <v>1</v>
      </c>
      <c r="I3">
        <v>0</v>
      </c>
      <c r="J3">
        <v>0</v>
      </c>
    </row>
    <row r="4" spans="1:11" x14ac:dyDescent="0.2">
      <c r="A4" t="s">
        <v>17</v>
      </c>
      <c r="B4" t="s">
        <v>18</v>
      </c>
      <c r="C4" s="12" t="s">
        <v>16</v>
      </c>
      <c r="D4" s="13">
        <v>0</v>
      </c>
      <c r="E4" s="1">
        <v>0</v>
      </c>
      <c r="F4" s="14">
        <f t="shared" si="0"/>
        <v>0</v>
      </c>
      <c r="G4" s="1">
        <v>0</v>
      </c>
      <c r="H4" s="12">
        <v>0</v>
      </c>
      <c r="I4">
        <v>0</v>
      </c>
      <c r="J4">
        <v>0</v>
      </c>
    </row>
    <row r="5" spans="1:11" x14ac:dyDescent="0.2">
      <c r="A5" t="s">
        <v>19</v>
      </c>
      <c r="B5" t="s">
        <v>20</v>
      </c>
      <c r="C5" s="12" t="s">
        <v>129</v>
      </c>
      <c r="D5" s="13">
        <v>181012</v>
      </c>
      <c r="E5" s="1">
        <v>0</v>
      </c>
      <c r="F5" s="14">
        <f t="shared" si="0"/>
        <v>44962</v>
      </c>
      <c r="G5" s="1">
        <v>225974</v>
      </c>
      <c r="H5" s="12">
        <v>1</v>
      </c>
      <c r="I5">
        <v>0</v>
      </c>
      <c r="J5">
        <v>0</v>
      </c>
    </row>
    <row r="6" spans="1:11" x14ac:dyDescent="0.2">
      <c r="A6" t="s">
        <v>19</v>
      </c>
      <c r="B6" t="s">
        <v>20</v>
      </c>
      <c r="C6" s="12" t="s">
        <v>128</v>
      </c>
      <c r="D6" s="13">
        <v>202882</v>
      </c>
      <c r="E6" s="1">
        <v>0</v>
      </c>
      <c r="F6" s="14">
        <f t="shared" ref="F6" si="1">G6-SUM(D6:E6)</f>
        <v>52695</v>
      </c>
      <c r="G6" s="1">
        <v>255577</v>
      </c>
      <c r="H6" s="12">
        <v>1</v>
      </c>
      <c r="I6">
        <v>0</v>
      </c>
      <c r="J6">
        <v>0</v>
      </c>
    </row>
    <row r="7" spans="1:11" s="35" customFormat="1" x14ac:dyDescent="0.2">
      <c r="A7" s="35" t="s">
        <v>21</v>
      </c>
      <c r="B7" s="35" t="s">
        <v>22</v>
      </c>
      <c r="C7" s="36" t="s">
        <v>16</v>
      </c>
      <c r="D7" s="37"/>
      <c r="E7" s="38"/>
      <c r="F7" s="39"/>
      <c r="G7" s="38"/>
      <c r="H7" s="36">
        <v>0</v>
      </c>
      <c r="I7" s="35">
        <v>1</v>
      </c>
      <c r="J7" s="35">
        <v>0</v>
      </c>
      <c r="K7" s="36" t="s">
        <v>130</v>
      </c>
    </row>
    <row r="8" spans="1:11" x14ac:dyDescent="0.2">
      <c r="A8" t="s">
        <v>23</v>
      </c>
      <c r="B8" t="s">
        <v>24</v>
      </c>
      <c r="C8" s="12" t="s">
        <v>131</v>
      </c>
      <c r="D8" s="13">
        <v>209384</v>
      </c>
      <c r="E8" s="1">
        <v>0</v>
      </c>
      <c r="F8" s="14">
        <f t="shared" si="0"/>
        <v>0</v>
      </c>
      <c r="G8" s="1">
        <v>209384</v>
      </c>
      <c r="H8" s="12">
        <v>1</v>
      </c>
      <c r="I8">
        <v>0</v>
      </c>
      <c r="J8">
        <v>0</v>
      </c>
    </row>
    <row r="9" spans="1:11" x14ac:dyDescent="0.2">
      <c r="A9" t="s">
        <v>23</v>
      </c>
      <c r="B9" t="s">
        <v>24</v>
      </c>
      <c r="C9" s="12" t="s">
        <v>132</v>
      </c>
      <c r="D9" s="13">
        <v>0</v>
      </c>
      <c r="E9" s="1">
        <v>119144</v>
      </c>
      <c r="F9" s="14">
        <f t="shared" ref="F9:F12" si="2">G9-SUM(D9:E9)</f>
        <v>21002</v>
      </c>
      <c r="G9" s="1">
        <v>140146</v>
      </c>
      <c r="H9" s="12">
        <v>0</v>
      </c>
      <c r="I9">
        <v>1</v>
      </c>
      <c r="J9">
        <v>0</v>
      </c>
    </row>
    <row r="10" spans="1:11" x14ac:dyDescent="0.2">
      <c r="A10" t="s">
        <v>23</v>
      </c>
      <c r="B10" t="s">
        <v>24</v>
      </c>
      <c r="C10" s="12" t="s">
        <v>133</v>
      </c>
      <c r="D10" s="13">
        <v>0</v>
      </c>
      <c r="E10" s="1">
        <v>166801</v>
      </c>
      <c r="F10" s="14">
        <f t="shared" si="2"/>
        <v>21513</v>
      </c>
      <c r="G10" s="1">
        <v>188314</v>
      </c>
      <c r="H10" s="12">
        <v>0</v>
      </c>
      <c r="I10">
        <v>1</v>
      </c>
      <c r="J10">
        <v>0</v>
      </c>
    </row>
    <row r="11" spans="1:11" x14ac:dyDescent="0.2">
      <c r="A11" t="s">
        <v>23</v>
      </c>
      <c r="B11" t="s">
        <v>24</v>
      </c>
      <c r="C11" s="12" t="s">
        <v>134</v>
      </c>
      <c r="D11" s="13">
        <v>0</v>
      </c>
      <c r="E11" s="1">
        <v>116851</v>
      </c>
      <c r="F11" s="14">
        <f t="shared" si="2"/>
        <v>0</v>
      </c>
      <c r="G11" s="1">
        <v>116851</v>
      </c>
      <c r="H11" s="12">
        <v>0</v>
      </c>
      <c r="I11">
        <v>1</v>
      </c>
      <c r="J11">
        <v>0</v>
      </c>
    </row>
    <row r="12" spans="1:11" x14ac:dyDescent="0.2">
      <c r="A12" t="s">
        <v>23</v>
      </c>
      <c r="B12" t="s">
        <v>24</v>
      </c>
      <c r="C12" s="12" t="s">
        <v>135</v>
      </c>
      <c r="D12" s="13">
        <v>181605</v>
      </c>
      <c r="E12" s="1">
        <v>0</v>
      </c>
      <c r="F12" s="14">
        <f t="shared" si="2"/>
        <v>37332</v>
      </c>
      <c r="G12" s="1">
        <v>218937</v>
      </c>
      <c r="H12" s="12">
        <v>1</v>
      </c>
      <c r="I12">
        <v>0</v>
      </c>
      <c r="J12">
        <v>0</v>
      </c>
    </row>
    <row r="13" spans="1:11" x14ac:dyDescent="0.2">
      <c r="A13" t="s">
        <v>25</v>
      </c>
      <c r="B13" t="s">
        <v>26</v>
      </c>
      <c r="C13" s="12" t="s">
        <v>16</v>
      </c>
      <c r="D13" s="13">
        <v>0</v>
      </c>
      <c r="E13" s="1">
        <v>0</v>
      </c>
      <c r="F13" s="14">
        <f t="shared" si="0"/>
        <v>0</v>
      </c>
      <c r="G13" s="1">
        <v>0</v>
      </c>
      <c r="H13" s="12">
        <v>0</v>
      </c>
      <c r="I13">
        <v>0</v>
      </c>
      <c r="J13">
        <v>0</v>
      </c>
    </row>
    <row r="14" spans="1:11" x14ac:dyDescent="0.2">
      <c r="A14" t="s">
        <v>27</v>
      </c>
      <c r="B14" t="s">
        <v>28</v>
      </c>
      <c r="C14" s="12" t="s">
        <v>16</v>
      </c>
      <c r="D14" s="13">
        <v>0</v>
      </c>
      <c r="E14" s="1">
        <v>0</v>
      </c>
      <c r="F14" s="14">
        <f t="shared" si="0"/>
        <v>0</v>
      </c>
      <c r="G14" s="1">
        <v>0</v>
      </c>
      <c r="H14" s="12">
        <v>0</v>
      </c>
      <c r="I14">
        <v>0</v>
      </c>
      <c r="J14">
        <v>0</v>
      </c>
    </row>
    <row r="15" spans="1:11" x14ac:dyDescent="0.2">
      <c r="A15" t="s">
        <v>29</v>
      </c>
      <c r="B15" t="s">
        <v>30</v>
      </c>
      <c r="C15" s="12" t="s">
        <v>16</v>
      </c>
      <c r="D15" s="13">
        <v>0</v>
      </c>
      <c r="E15" s="1">
        <v>0</v>
      </c>
      <c r="F15" s="14">
        <f t="shared" si="0"/>
        <v>0</v>
      </c>
      <c r="G15" s="1">
        <v>0</v>
      </c>
      <c r="H15" s="12">
        <v>0</v>
      </c>
      <c r="I15">
        <v>0</v>
      </c>
      <c r="J15">
        <v>0</v>
      </c>
    </row>
    <row r="16" spans="1:11" x14ac:dyDescent="0.2">
      <c r="A16" t="s">
        <v>31</v>
      </c>
      <c r="B16" t="s">
        <v>32</v>
      </c>
      <c r="C16" s="12" t="s">
        <v>129</v>
      </c>
      <c r="D16" s="13">
        <v>0</v>
      </c>
      <c r="E16" s="1">
        <v>172833</v>
      </c>
      <c r="F16" s="14">
        <f t="shared" si="0"/>
        <v>1323</v>
      </c>
      <c r="G16" s="1">
        <v>174156</v>
      </c>
      <c r="H16" s="12">
        <v>0</v>
      </c>
      <c r="I16">
        <v>1</v>
      </c>
      <c r="J16">
        <v>0</v>
      </c>
    </row>
    <row r="17" spans="1:11" x14ac:dyDescent="0.2">
      <c r="A17" t="s">
        <v>31</v>
      </c>
      <c r="B17" t="s">
        <v>32</v>
      </c>
      <c r="C17" s="12" t="s">
        <v>136</v>
      </c>
      <c r="D17" s="13">
        <v>256157</v>
      </c>
      <c r="E17" s="1">
        <v>0</v>
      </c>
      <c r="F17" s="14">
        <f t="shared" ref="F17:F23" si="3">G17-SUM(D17:E17)</f>
        <v>1170</v>
      </c>
      <c r="G17" s="1">
        <v>257327</v>
      </c>
      <c r="H17" s="12">
        <v>1</v>
      </c>
      <c r="I17">
        <v>0</v>
      </c>
      <c r="J17">
        <v>0</v>
      </c>
    </row>
    <row r="18" spans="1:11" s="35" customFormat="1" x14ac:dyDescent="0.2">
      <c r="A18" s="35" t="s">
        <v>31</v>
      </c>
      <c r="B18" s="35" t="s">
        <v>32</v>
      </c>
      <c r="C18" s="36" t="s">
        <v>137</v>
      </c>
      <c r="D18" s="37"/>
      <c r="E18" s="38"/>
      <c r="F18" s="39"/>
      <c r="G18" s="38"/>
      <c r="H18" s="36">
        <v>1</v>
      </c>
      <c r="I18" s="35">
        <v>0</v>
      </c>
      <c r="J18" s="35">
        <v>0</v>
      </c>
      <c r="K18" s="36" t="s">
        <v>130</v>
      </c>
    </row>
    <row r="19" spans="1:11" x14ac:dyDescent="0.2">
      <c r="A19" t="s">
        <v>31</v>
      </c>
      <c r="B19" t="s">
        <v>32</v>
      </c>
      <c r="C19" s="12" t="s">
        <v>138</v>
      </c>
      <c r="D19" s="13">
        <v>284035</v>
      </c>
      <c r="E19" s="1">
        <v>0</v>
      </c>
      <c r="F19" s="14">
        <f t="shared" si="3"/>
        <v>243</v>
      </c>
      <c r="G19" s="1">
        <v>284278</v>
      </c>
      <c r="H19" s="12">
        <v>1</v>
      </c>
      <c r="I19">
        <v>0</v>
      </c>
      <c r="J19">
        <v>0</v>
      </c>
    </row>
    <row r="20" spans="1:11" x14ac:dyDescent="0.2">
      <c r="A20" t="s">
        <v>31</v>
      </c>
      <c r="B20" t="s">
        <v>32</v>
      </c>
      <c r="C20" s="12" t="s">
        <v>139</v>
      </c>
      <c r="D20" s="13">
        <v>0</v>
      </c>
      <c r="E20" s="1">
        <v>191780</v>
      </c>
      <c r="F20" s="14">
        <f t="shared" si="3"/>
        <v>31701</v>
      </c>
      <c r="G20" s="1">
        <v>223481</v>
      </c>
      <c r="H20" s="12">
        <v>0</v>
      </c>
      <c r="I20">
        <v>1</v>
      </c>
      <c r="J20">
        <v>0</v>
      </c>
    </row>
    <row r="21" spans="1:11" x14ac:dyDescent="0.2">
      <c r="A21" t="s">
        <v>31</v>
      </c>
      <c r="B21" t="s">
        <v>32</v>
      </c>
      <c r="C21" s="12" t="s">
        <v>140</v>
      </c>
      <c r="D21" s="13">
        <v>0</v>
      </c>
      <c r="E21" s="1">
        <v>178690</v>
      </c>
      <c r="F21" s="14">
        <f t="shared" si="3"/>
        <v>734</v>
      </c>
      <c r="G21" s="1">
        <v>179424</v>
      </c>
      <c r="H21" s="12">
        <v>0</v>
      </c>
      <c r="I21">
        <v>1</v>
      </c>
      <c r="J21">
        <v>0</v>
      </c>
    </row>
    <row r="22" spans="1:11" s="35" customFormat="1" x14ac:dyDescent="0.2">
      <c r="A22" s="35" t="s">
        <v>31</v>
      </c>
      <c r="B22" s="35" t="s">
        <v>32</v>
      </c>
      <c r="C22" s="36" t="s">
        <v>141</v>
      </c>
      <c r="D22" s="37"/>
      <c r="E22" s="38"/>
      <c r="F22" s="39"/>
      <c r="G22" s="38"/>
      <c r="H22" s="36">
        <v>0</v>
      </c>
      <c r="I22" s="35">
        <v>1</v>
      </c>
      <c r="J22" s="35">
        <v>0</v>
      </c>
      <c r="K22" s="36" t="s">
        <v>130</v>
      </c>
    </row>
    <row r="23" spans="1:11" x14ac:dyDescent="0.2">
      <c r="A23" t="s">
        <v>31</v>
      </c>
      <c r="B23" t="s">
        <v>32</v>
      </c>
      <c r="C23" s="12" t="s">
        <v>142</v>
      </c>
      <c r="D23" s="13">
        <v>146507</v>
      </c>
      <c r="E23" s="1">
        <v>0</v>
      </c>
      <c r="F23" s="14">
        <f t="shared" si="3"/>
        <v>54736</v>
      </c>
      <c r="G23" s="1">
        <v>201243</v>
      </c>
      <c r="H23" s="12">
        <v>1</v>
      </c>
      <c r="I23">
        <v>0</v>
      </c>
      <c r="J23">
        <v>0</v>
      </c>
    </row>
    <row r="24" spans="1:11" s="35" customFormat="1" x14ac:dyDescent="0.2">
      <c r="A24" s="35" t="s">
        <v>31</v>
      </c>
      <c r="B24" s="35" t="s">
        <v>32</v>
      </c>
      <c r="C24" s="36" t="s">
        <v>143</v>
      </c>
      <c r="D24" s="37"/>
      <c r="E24" s="38"/>
      <c r="F24" s="39"/>
      <c r="G24" s="38"/>
      <c r="H24" s="36">
        <v>0</v>
      </c>
      <c r="I24" s="35">
        <v>1</v>
      </c>
      <c r="J24" s="35">
        <v>0</v>
      </c>
      <c r="K24" s="36" t="s">
        <v>130</v>
      </c>
    </row>
    <row r="25" spans="1:11" s="35" customFormat="1" x14ac:dyDescent="0.2">
      <c r="A25" s="35" t="s">
        <v>31</v>
      </c>
      <c r="B25" s="35" t="s">
        <v>32</v>
      </c>
      <c r="C25" s="36" t="s">
        <v>144</v>
      </c>
      <c r="D25" s="37"/>
      <c r="E25" s="38"/>
      <c r="F25" s="39"/>
      <c r="G25" s="38"/>
      <c r="H25" s="36">
        <v>1</v>
      </c>
      <c r="I25" s="35">
        <v>0</v>
      </c>
      <c r="J25" s="35">
        <v>0</v>
      </c>
      <c r="K25" s="36" t="s">
        <v>130</v>
      </c>
    </row>
    <row r="26" spans="1:11" s="35" customFormat="1" x14ac:dyDescent="0.2">
      <c r="A26" s="35" t="s">
        <v>31</v>
      </c>
      <c r="B26" s="35" t="s">
        <v>32</v>
      </c>
      <c r="C26" s="36" t="s">
        <v>145</v>
      </c>
      <c r="D26" s="37"/>
      <c r="E26" s="38"/>
      <c r="F26" s="39"/>
      <c r="G26" s="38"/>
      <c r="H26" s="36">
        <v>1</v>
      </c>
      <c r="I26" s="35">
        <v>0</v>
      </c>
      <c r="J26" s="35">
        <v>0</v>
      </c>
      <c r="K26" s="36" t="s">
        <v>130</v>
      </c>
    </row>
    <row r="27" spans="1:11" x14ac:dyDescent="0.2">
      <c r="A27" t="s">
        <v>33</v>
      </c>
      <c r="B27" t="s">
        <v>34</v>
      </c>
      <c r="C27" s="12" t="s">
        <v>146</v>
      </c>
      <c r="D27" s="13">
        <v>188347</v>
      </c>
      <c r="E27" s="1">
        <v>0</v>
      </c>
      <c r="F27" s="14">
        <f t="shared" si="0"/>
        <v>0</v>
      </c>
      <c r="G27" s="1">
        <v>188347</v>
      </c>
      <c r="H27" s="12">
        <v>1</v>
      </c>
      <c r="I27">
        <v>0</v>
      </c>
      <c r="J27">
        <v>0</v>
      </c>
    </row>
    <row r="28" spans="1:11" x14ac:dyDescent="0.2">
      <c r="A28" t="s">
        <v>33</v>
      </c>
      <c r="B28" t="s">
        <v>34</v>
      </c>
      <c r="C28" s="12" t="s">
        <v>147</v>
      </c>
      <c r="D28" s="13">
        <v>0</v>
      </c>
      <c r="E28" s="1">
        <v>201773</v>
      </c>
      <c r="F28" s="14">
        <f t="shared" ref="F28:F32" si="4">G28-SUM(D28:E28)</f>
        <v>0</v>
      </c>
      <c r="G28" s="1">
        <v>201773</v>
      </c>
      <c r="H28" s="12">
        <v>0</v>
      </c>
      <c r="I28">
        <v>1</v>
      </c>
      <c r="J28">
        <v>0</v>
      </c>
    </row>
    <row r="29" spans="1:11" x14ac:dyDescent="0.2">
      <c r="A29" t="s">
        <v>33</v>
      </c>
      <c r="B29" t="s">
        <v>34</v>
      </c>
      <c r="C29" s="12" t="s">
        <v>128</v>
      </c>
      <c r="D29" s="13">
        <v>267542</v>
      </c>
      <c r="E29" s="1">
        <v>0</v>
      </c>
      <c r="F29" s="14">
        <f t="shared" si="4"/>
        <v>77</v>
      </c>
      <c r="G29" s="1">
        <v>267619</v>
      </c>
      <c r="H29" s="12">
        <v>1</v>
      </c>
      <c r="I29">
        <v>0</v>
      </c>
      <c r="J29">
        <v>0</v>
      </c>
    </row>
    <row r="30" spans="1:11" x14ac:dyDescent="0.2">
      <c r="A30" t="s">
        <v>33</v>
      </c>
      <c r="B30" t="s">
        <v>34</v>
      </c>
      <c r="C30" s="12" t="s">
        <v>137</v>
      </c>
      <c r="D30" s="13">
        <v>258982</v>
      </c>
      <c r="E30" s="1">
        <v>0</v>
      </c>
      <c r="F30" s="14">
        <f t="shared" si="4"/>
        <v>0</v>
      </c>
      <c r="G30" s="1">
        <v>258982</v>
      </c>
      <c r="H30" s="12">
        <v>1</v>
      </c>
      <c r="I30">
        <v>0</v>
      </c>
      <c r="J30">
        <v>0</v>
      </c>
    </row>
    <row r="31" spans="1:11" x14ac:dyDescent="0.2">
      <c r="A31" t="s">
        <v>33</v>
      </c>
      <c r="B31" t="s">
        <v>34</v>
      </c>
      <c r="C31" s="12" t="s">
        <v>148</v>
      </c>
      <c r="D31" s="13">
        <v>219136</v>
      </c>
      <c r="E31" s="1">
        <v>0</v>
      </c>
      <c r="F31" s="14">
        <f t="shared" si="4"/>
        <v>0</v>
      </c>
      <c r="G31" s="1">
        <v>219136</v>
      </c>
      <c r="H31" s="12">
        <v>1</v>
      </c>
      <c r="I31">
        <v>0</v>
      </c>
      <c r="J31">
        <v>0</v>
      </c>
    </row>
    <row r="32" spans="1:11" x14ac:dyDescent="0.2">
      <c r="A32" t="s">
        <v>33</v>
      </c>
      <c r="B32" t="s">
        <v>34</v>
      </c>
      <c r="C32" s="12" t="s">
        <v>149</v>
      </c>
      <c r="D32" s="13">
        <v>0</v>
      </c>
      <c r="E32" s="1">
        <v>170657</v>
      </c>
      <c r="F32" s="14">
        <f t="shared" si="4"/>
        <v>0</v>
      </c>
      <c r="G32" s="1">
        <v>170657</v>
      </c>
      <c r="H32" s="12">
        <v>0</v>
      </c>
      <c r="I32">
        <v>1</v>
      </c>
      <c r="J32">
        <v>0</v>
      </c>
    </row>
    <row r="33" spans="1:11" x14ac:dyDescent="0.2">
      <c r="A33" t="s">
        <v>35</v>
      </c>
      <c r="B33" t="s">
        <v>36</v>
      </c>
      <c r="C33" s="12" t="s">
        <v>16</v>
      </c>
      <c r="D33" s="13">
        <v>0</v>
      </c>
      <c r="E33" s="1">
        <v>0</v>
      </c>
      <c r="F33" s="14">
        <f t="shared" si="0"/>
        <v>0</v>
      </c>
      <c r="G33" s="1">
        <v>0</v>
      </c>
      <c r="H33" s="12">
        <v>0</v>
      </c>
      <c r="I33">
        <v>0</v>
      </c>
      <c r="J33">
        <v>0</v>
      </c>
    </row>
    <row r="34" spans="1:11" x14ac:dyDescent="0.2">
      <c r="A34" t="s">
        <v>37</v>
      </c>
      <c r="B34" t="s">
        <v>38</v>
      </c>
      <c r="C34" s="12" t="s">
        <v>16</v>
      </c>
      <c r="D34" s="13">
        <v>0</v>
      </c>
      <c r="E34" s="1">
        <v>0</v>
      </c>
      <c r="F34" s="14">
        <f t="shared" si="0"/>
        <v>0</v>
      </c>
      <c r="G34" s="1">
        <v>0</v>
      </c>
      <c r="H34" s="12">
        <v>0</v>
      </c>
      <c r="I34">
        <v>0</v>
      </c>
      <c r="J34">
        <v>0</v>
      </c>
    </row>
    <row r="35" spans="1:11" x14ac:dyDescent="0.2">
      <c r="A35" t="s">
        <v>39</v>
      </c>
      <c r="B35" t="s">
        <v>40</v>
      </c>
      <c r="C35" s="12" t="s">
        <v>150</v>
      </c>
      <c r="D35" s="13">
        <v>0</v>
      </c>
      <c r="E35" s="1">
        <v>207535</v>
      </c>
      <c r="F35" s="14">
        <f t="shared" si="0"/>
        <v>26990</v>
      </c>
      <c r="G35" s="1">
        <v>234525</v>
      </c>
      <c r="H35" s="12">
        <v>0</v>
      </c>
      <c r="I35">
        <v>1</v>
      </c>
      <c r="J35">
        <v>0</v>
      </c>
    </row>
    <row r="36" spans="1:11" x14ac:dyDescent="0.2">
      <c r="A36" t="s">
        <v>41</v>
      </c>
      <c r="B36" t="s">
        <v>42</v>
      </c>
      <c r="C36" s="12" t="s">
        <v>16</v>
      </c>
      <c r="D36" s="13">
        <v>0</v>
      </c>
      <c r="E36" s="1">
        <v>0</v>
      </c>
      <c r="F36" s="14">
        <f t="shared" si="0"/>
        <v>0</v>
      </c>
      <c r="G36" s="1">
        <v>0</v>
      </c>
      <c r="H36" s="12">
        <v>0</v>
      </c>
      <c r="I36">
        <v>0</v>
      </c>
      <c r="J36">
        <v>0</v>
      </c>
    </row>
    <row r="37" spans="1:11" x14ac:dyDescent="0.2">
      <c r="A37" t="s">
        <v>43</v>
      </c>
      <c r="B37" t="s">
        <v>44</v>
      </c>
      <c r="C37" s="12" t="s">
        <v>16</v>
      </c>
      <c r="D37" s="13">
        <v>0</v>
      </c>
      <c r="E37" s="1">
        <v>0</v>
      </c>
      <c r="F37" s="14">
        <f t="shared" si="0"/>
        <v>0</v>
      </c>
      <c r="G37" s="1">
        <v>0</v>
      </c>
      <c r="H37" s="12">
        <v>0</v>
      </c>
      <c r="I37">
        <v>0</v>
      </c>
      <c r="J37">
        <v>0</v>
      </c>
    </row>
    <row r="38" spans="1:11" x14ac:dyDescent="0.2">
      <c r="A38" t="s">
        <v>45</v>
      </c>
      <c r="B38" t="s">
        <v>46</v>
      </c>
      <c r="C38" s="12" t="s">
        <v>146</v>
      </c>
      <c r="D38" s="13">
        <v>239776</v>
      </c>
      <c r="E38" s="1">
        <v>0</v>
      </c>
      <c r="F38" s="14">
        <f t="shared" si="0"/>
        <v>24517</v>
      </c>
      <c r="G38" s="1">
        <v>264293</v>
      </c>
      <c r="H38" s="12">
        <v>1</v>
      </c>
      <c r="I38">
        <v>0</v>
      </c>
      <c r="J38">
        <v>0</v>
      </c>
    </row>
    <row r="39" spans="1:11" x14ac:dyDescent="0.2">
      <c r="A39" t="s">
        <v>47</v>
      </c>
      <c r="B39" t="s">
        <v>48</v>
      </c>
      <c r="C39" s="12" t="s">
        <v>147</v>
      </c>
      <c r="D39" s="13">
        <v>177579</v>
      </c>
      <c r="E39" s="1">
        <v>0</v>
      </c>
      <c r="F39" s="14">
        <f t="shared" si="0"/>
        <v>0</v>
      </c>
      <c r="G39" s="1">
        <v>177579</v>
      </c>
      <c r="H39" s="12">
        <v>1</v>
      </c>
      <c r="I39">
        <v>0</v>
      </c>
      <c r="J39">
        <v>0</v>
      </c>
    </row>
    <row r="40" spans="1:11" s="35" customFormat="1" x14ac:dyDescent="0.2">
      <c r="A40" s="35" t="s">
        <v>49</v>
      </c>
      <c r="B40" s="35" t="s">
        <v>50</v>
      </c>
      <c r="C40" s="36" t="s">
        <v>136</v>
      </c>
      <c r="D40" s="37"/>
      <c r="E40" s="38"/>
      <c r="F40" s="39"/>
      <c r="G40" s="38"/>
      <c r="H40" s="36">
        <v>1</v>
      </c>
      <c r="I40" s="35">
        <v>0</v>
      </c>
      <c r="J40" s="35">
        <v>0</v>
      </c>
      <c r="K40" s="36" t="s">
        <v>130</v>
      </c>
    </row>
    <row r="41" spans="1:11" x14ac:dyDescent="0.2">
      <c r="A41" t="s">
        <v>51</v>
      </c>
      <c r="B41" t="s">
        <v>52</v>
      </c>
      <c r="C41" s="12" t="s">
        <v>16</v>
      </c>
      <c r="D41" s="13">
        <v>0</v>
      </c>
      <c r="E41" s="1">
        <v>0</v>
      </c>
      <c r="F41" s="14">
        <f t="shared" si="0"/>
        <v>0</v>
      </c>
      <c r="G41" s="1">
        <v>0</v>
      </c>
      <c r="H41" s="12">
        <v>0</v>
      </c>
      <c r="I41">
        <v>0</v>
      </c>
      <c r="J41">
        <v>0</v>
      </c>
    </row>
    <row r="42" spans="1:11" x14ac:dyDescent="0.2">
      <c r="A42" t="s">
        <v>53</v>
      </c>
      <c r="B42" t="s">
        <v>54</v>
      </c>
      <c r="C42" s="12" t="s">
        <v>16</v>
      </c>
      <c r="D42" s="13">
        <v>0</v>
      </c>
      <c r="E42" s="1">
        <v>0</v>
      </c>
      <c r="F42" s="14">
        <f t="shared" si="0"/>
        <v>0</v>
      </c>
      <c r="G42" s="1">
        <v>0</v>
      </c>
      <c r="H42" s="12">
        <v>0</v>
      </c>
      <c r="I42">
        <v>0</v>
      </c>
      <c r="J42">
        <v>0</v>
      </c>
    </row>
    <row r="43" spans="1:11" x14ac:dyDescent="0.2">
      <c r="A43" t="s">
        <v>55</v>
      </c>
      <c r="B43" t="s">
        <v>56</v>
      </c>
      <c r="C43" s="12" t="s">
        <v>146</v>
      </c>
      <c r="D43" s="13">
        <v>0</v>
      </c>
      <c r="E43" s="1">
        <v>229465</v>
      </c>
      <c r="F43" s="14">
        <f t="shared" si="0"/>
        <v>65743</v>
      </c>
      <c r="G43" s="1">
        <v>295208</v>
      </c>
      <c r="H43" s="12">
        <v>0</v>
      </c>
      <c r="I43">
        <v>1</v>
      </c>
      <c r="J43">
        <v>0</v>
      </c>
    </row>
    <row r="44" spans="1:11" x14ac:dyDescent="0.2">
      <c r="A44" t="s">
        <v>55</v>
      </c>
      <c r="B44" t="s">
        <v>56</v>
      </c>
      <c r="C44" s="12" t="s">
        <v>150</v>
      </c>
      <c r="D44" s="13">
        <v>0</v>
      </c>
      <c r="E44" s="1">
        <v>217682</v>
      </c>
      <c r="F44" s="14">
        <f t="shared" ref="F44:F47" si="5">G44-SUM(D44:E44)</f>
        <v>70189</v>
      </c>
      <c r="G44" s="1">
        <v>287871</v>
      </c>
      <c r="H44" s="12">
        <v>0</v>
      </c>
      <c r="I44">
        <v>1</v>
      </c>
      <c r="J44">
        <v>0</v>
      </c>
    </row>
    <row r="45" spans="1:11" x14ac:dyDescent="0.2">
      <c r="A45" t="s">
        <v>55</v>
      </c>
      <c r="B45" t="s">
        <v>56</v>
      </c>
      <c r="C45" s="12" t="s">
        <v>136</v>
      </c>
      <c r="D45" s="13">
        <v>0</v>
      </c>
      <c r="E45" s="1">
        <v>219260</v>
      </c>
      <c r="F45" s="14">
        <f t="shared" si="5"/>
        <v>80523</v>
      </c>
      <c r="G45" s="1">
        <v>299783</v>
      </c>
      <c r="H45" s="12">
        <v>0</v>
      </c>
      <c r="I45">
        <v>1</v>
      </c>
      <c r="J45">
        <v>0</v>
      </c>
    </row>
    <row r="46" spans="1:11" x14ac:dyDescent="0.2">
      <c r="A46" t="s">
        <v>55</v>
      </c>
      <c r="B46" t="s">
        <v>56</v>
      </c>
      <c r="C46" s="12" t="s">
        <v>151</v>
      </c>
      <c r="D46" s="13">
        <v>0</v>
      </c>
      <c r="E46" s="1">
        <v>165852</v>
      </c>
      <c r="F46" s="14">
        <f t="shared" si="5"/>
        <v>49948</v>
      </c>
      <c r="G46" s="1">
        <v>215800</v>
      </c>
      <c r="H46" s="12">
        <v>0</v>
      </c>
      <c r="I46">
        <v>1</v>
      </c>
      <c r="J46">
        <v>0</v>
      </c>
    </row>
    <row r="47" spans="1:11" x14ac:dyDescent="0.2">
      <c r="A47" t="s">
        <v>55</v>
      </c>
      <c r="B47" t="s">
        <v>56</v>
      </c>
      <c r="C47" s="12" t="s">
        <v>138</v>
      </c>
      <c r="D47" s="13">
        <v>0</v>
      </c>
      <c r="E47" s="1">
        <v>218167</v>
      </c>
      <c r="F47" s="14">
        <f t="shared" si="5"/>
        <v>79659</v>
      </c>
      <c r="G47" s="1">
        <v>297826</v>
      </c>
      <c r="H47" s="12">
        <v>0</v>
      </c>
      <c r="I47">
        <v>1</v>
      </c>
      <c r="J47">
        <v>0</v>
      </c>
    </row>
    <row r="48" spans="1:11" x14ac:dyDescent="0.2">
      <c r="A48" t="s">
        <v>57</v>
      </c>
      <c r="B48" t="s">
        <v>58</v>
      </c>
      <c r="C48" s="12" t="s">
        <v>16</v>
      </c>
      <c r="D48" s="13">
        <v>0</v>
      </c>
      <c r="E48" s="1">
        <v>0</v>
      </c>
      <c r="F48" s="14">
        <f t="shared" si="0"/>
        <v>0</v>
      </c>
      <c r="G48" s="1">
        <v>0</v>
      </c>
      <c r="H48" s="12">
        <v>0</v>
      </c>
      <c r="I48">
        <v>0</v>
      </c>
      <c r="J48">
        <v>0</v>
      </c>
    </row>
    <row r="49" spans="1:11" x14ac:dyDescent="0.2">
      <c r="A49" t="s">
        <v>59</v>
      </c>
      <c r="B49" t="s">
        <v>60</v>
      </c>
      <c r="C49" s="12" t="s">
        <v>16</v>
      </c>
      <c r="D49" s="13">
        <v>0</v>
      </c>
      <c r="E49" s="1">
        <v>0</v>
      </c>
      <c r="F49" s="14">
        <f t="shared" si="0"/>
        <v>0</v>
      </c>
      <c r="G49" s="1">
        <v>0</v>
      </c>
      <c r="H49" s="12">
        <v>0</v>
      </c>
      <c r="I49">
        <v>0</v>
      </c>
      <c r="J49">
        <v>0</v>
      </c>
    </row>
    <row r="50" spans="1:11" x14ac:dyDescent="0.2">
      <c r="A50" t="s">
        <v>61</v>
      </c>
      <c r="B50" t="s">
        <v>62</v>
      </c>
      <c r="C50" s="12" t="s">
        <v>146</v>
      </c>
      <c r="D50" s="13">
        <v>219328</v>
      </c>
      <c r="E50" s="1">
        <v>0</v>
      </c>
      <c r="F50" s="14">
        <f t="shared" si="0"/>
        <v>58256</v>
      </c>
      <c r="G50" s="1">
        <v>277584</v>
      </c>
      <c r="H50" s="12">
        <v>1</v>
      </c>
      <c r="I50">
        <v>0</v>
      </c>
      <c r="J50">
        <v>0</v>
      </c>
    </row>
    <row r="51" spans="1:11" x14ac:dyDescent="0.2">
      <c r="A51" t="s">
        <v>61</v>
      </c>
      <c r="B51" t="s">
        <v>62</v>
      </c>
      <c r="C51" s="12" t="s">
        <v>129</v>
      </c>
      <c r="D51" s="13">
        <v>234874</v>
      </c>
      <c r="E51" s="1">
        <v>0</v>
      </c>
      <c r="F51" s="14">
        <f t="shared" ref="F51" si="6">G51-SUM(D51:E51)</f>
        <v>58494</v>
      </c>
      <c r="G51" s="1">
        <v>293368</v>
      </c>
      <c r="H51" s="12">
        <v>1</v>
      </c>
      <c r="I51">
        <v>0</v>
      </c>
      <c r="J51">
        <v>0</v>
      </c>
    </row>
    <row r="52" spans="1:11" x14ac:dyDescent="0.2">
      <c r="A52" t="s">
        <v>63</v>
      </c>
      <c r="B52" t="s">
        <v>64</v>
      </c>
      <c r="C52" s="12" t="s">
        <v>16</v>
      </c>
      <c r="D52" s="13">
        <v>0</v>
      </c>
      <c r="E52" s="1">
        <v>0</v>
      </c>
      <c r="F52" s="14">
        <f t="shared" si="0"/>
        <v>0</v>
      </c>
      <c r="G52" s="1">
        <v>0</v>
      </c>
      <c r="H52" s="12">
        <v>0</v>
      </c>
      <c r="I52">
        <v>0</v>
      </c>
      <c r="J52">
        <v>0</v>
      </c>
    </row>
    <row r="53" spans="1:11" x14ac:dyDescent="0.2">
      <c r="A53" t="s">
        <v>65</v>
      </c>
      <c r="B53" t="s">
        <v>66</v>
      </c>
      <c r="C53" s="12" t="s">
        <v>16</v>
      </c>
      <c r="D53" s="13">
        <v>0</v>
      </c>
      <c r="E53" s="1">
        <v>0</v>
      </c>
      <c r="F53" s="14">
        <f t="shared" si="0"/>
        <v>0</v>
      </c>
      <c r="G53" s="1">
        <v>0</v>
      </c>
      <c r="H53" s="12">
        <v>0</v>
      </c>
      <c r="I53">
        <v>0</v>
      </c>
      <c r="J53">
        <v>0</v>
      </c>
    </row>
    <row r="54" spans="1:11" x14ac:dyDescent="0.2">
      <c r="A54" t="s">
        <v>67</v>
      </c>
      <c r="B54" t="s">
        <v>68</v>
      </c>
      <c r="C54" s="12" t="s">
        <v>16</v>
      </c>
      <c r="D54" s="13">
        <v>0</v>
      </c>
      <c r="E54" s="1">
        <v>0</v>
      </c>
      <c r="F54" s="14">
        <f t="shared" si="0"/>
        <v>0</v>
      </c>
      <c r="G54" s="1">
        <v>0</v>
      </c>
      <c r="H54" s="12">
        <v>0</v>
      </c>
      <c r="I54">
        <v>0</v>
      </c>
      <c r="J54">
        <v>0</v>
      </c>
    </row>
    <row r="55" spans="1:11" x14ac:dyDescent="0.2">
      <c r="A55" t="s">
        <v>69</v>
      </c>
      <c r="B55" t="s">
        <v>70</v>
      </c>
      <c r="C55" s="12" t="s">
        <v>16</v>
      </c>
      <c r="D55" s="13">
        <v>0</v>
      </c>
      <c r="E55" s="1">
        <v>0</v>
      </c>
      <c r="F55" s="14">
        <f t="shared" si="0"/>
        <v>0</v>
      </c>
      <c r="G55" s="1">
        <v>0</v>
      </c>
      <c r="H55" s="12">
        <v>0</v>
      </c>
      <c r="I55">
        <v>0</v>
      </c>
      <c r="J55">
        <v>0</v>
      </c>
    </row>
    <row r="56" spans="1:11" x14ac:dyDescent="0.2">
      <c r="A56" t="s">
        <v>71</v>
      </c>
      <c r="B56" t="s">
        <v>72</v>
      </c>
      <c r="C56" s="12" t="s">
        <v>16</v>
      </c>
      <c r="D56" s="13">
        <v>0</v>
      </c>
      <c r="E56" s="1">
        <v>0</v>
      </c>
      <c r="F56" s="14">
        <f t="shared" si="0"/>
        <v>0</v>
      </c>
      <c r="G56" s="1">
        <v>0</v>
      </c>
      <c r="H56" s="12">
        <v>0</v>
      </c>
      <c r="I56">
        <v>0</v>
      </c>
      <c r="J56">
        <v>0</v>
      </c>
    </row>
    <row r="57" spans="1:11" x14ac:dyDescent="0.2">
      <c r="A57" t="s">
        <v>73</v>
      </c>
      <c r="B57" t="s">
        <v>74</v>
      </c>
      <c r="C57" s="12" t="s">
        <v>148</v>
      </c>
      <c r="D57" s="13">
        <v>0</v>
      </c>
      <c r="E57" s="1">
        <v>155697</v>
      </c>
      <c r="F57" s="14">
        <f t="shared" si="0"/>
        <v>5016</v>
      </c>
      <c r="G57" s="1">
        <v>160713</v>
      </c>
      <c r="H57" s="12">
        <v>0</v>
      </c>
      <c r="I57">
        <v>1</v>
      </c>
      <c r="J57">
        <v>0</v>
      </c>
    </row>
    <row r="58" spans="1:11" x14ac:dyDescent="0.2">
      <c r="A58" t="s">
        <v>75</v>
      </c>
      <c r="B58" t="s">
        <v>76</v>
      </c>
      <c r="C58" s="12" t="s">
        <v>16</v>
      </c>
      <c r="D58" s="13">
        <v>0</v>
      </c>
      <c r="E58" s="1">
        <v>0</v>
      </c>
      <c r="F58" s="14">
        <f t="shared" si="0"/>
        <v>0</v>
      </c>
      <c r="G58" s="1">
        <v>0</v>
      </c>
      <c r="H58" s="12">
        <v>0</v>
      </c>
      <c r="I58">
        <v>0</v>
      </c>
      <c r="J58">
        <v>0</v>
      </c>
    </row>
    <row r="59" spans="1:11" x14ac:dyDescent="0.2">
      <c r="A59" t="s">
        <v>77</v>
      </c>
      <c r="B59" t="s">
        <v>78</v>
      </c>
      <c r="C59" s="12" t="s">
        <v>128</v>
      </c>
      <c r="D59" s="13">
        <v>0</v>
      </c>
      <c r="E59" s="1">
        <v>125127</v>
      </c>
      <c r="F59" s="14">
        <f t="shared" si="0"/>
        <v>59830</v>
      </c>
      <c r="G59" s="1">
        <v>184957</v>
      </c>
      <c r="H59" s="12">
        <v>0</v>
      </c>
      <c r="I59">
        <v>1</v>
      </c>
      <c r="J59">
        <v>0</v>
      </c>
      <c r="K59" s="12" t="s">
        <v>0</v>
      </c>
    </row>
    <row r="60" spans="1:11" x14ac:dyDescent="0.2">
      <c r="A60" t="s">
        <v>77</v>
      </c>
      <c r="B60" t="s">
        <v>78</v>
      </c>
      <c r="C60" s="12" t="s">
        <v>139</v>
      </c>
      <c r="D60" s="13">
        <v>0</v>
      </c>
      <c r="E60" s="1">
        <v>134175</v>
      </c>
      <c r="F60" s="14">
        <f t="shared" ref="F60:F61" si="7">G60-SUM(D60:E60)</f>
        <v>67852</v>
      </c>
      <c r="G60" s="1">
        <v>202027</v>
      </c>
      <c r="H60" s="12">
        <v>0</v>
      </c>
      <c r="I60">
        <v>1</v>
      </c>
      <c r="J60">
        <v>0</v>
      </c>
    </row>
    <row r="61" spans="1:11" x14ac:dyDescent="0.2">
      <c r="A61" t="s">
        <v>77</v>
      </c>
      <c r="B61" t="s">
        <v>78</v>
      </c>
      <c r="C61" s="12" t="s">
        <v>145</v>
      </c>
      <c r="D61" s="13">
        <v>155163</v>
      </c>
      <c r="E61" s="1">
        <v>0</v>
      </c>
      <c r="F61" s="14">
        <f t="shared" si="7"/>
        <v>160717</v>
      </c>
      <c r="G61" s="1">
        <v>315880</v>
      </c>
      <c r="H61" s="12">
        <v>1</v>
      </c>
      <c r="I61">
        <v>0</v>
      </c>
      <c r="J61">
        <v>0</v>
      </c>
    </row>
    <row r="62" spans="1:11" x14ac:dyDescent="0.2">
      <c r="A62" t="s">
        <v>79</v>
      </c>
      <c r="B62" t="s">
        <v>80</v>
      </c>
      <c r="C62" s="12" t="s">
        <v>16</v>
      </c>
      <c r="D62" s="13">
        <v>0</v>
      </c>
      <c r="E62" s="1">
        <v>0</v>
      </c>
      <c r="F62" s="14">
        <f t="shared" si="0"/>
        <v>0</v>
      </c>
      <c r="G62" s="1">
        <v>0</v>
      </c>
      <c r="H62" s="12">
        <v>0</v>
      </c>
      <c r="I62">
        <v>0</v>
      </c>
      <c r="J62">
        <v>0</v>
      </c>
    </row>
    <row r="63" spans="1:11" x14ac:dyDescent="0.2">
      <c r="A63" t="s">
        <v>81</v>
      </c>
      <c r="B63" t="s">
        <v>82</v>
      </c>
      <c r="C63" s="12" t="s">
        <v>16</v>
      </c>
      <c r="D63" s="13">
        <v>0</v>
      </c>
      <c r="E63" s="1">
        <v>0</v>
      </c>
      <c r="F63" s="14">
        <f t="shared" si="0"/>
        <v>0</v>
      </c>
      <c r="G63" s="1">
        <v>0</v>
      </c>
      <c r="H63" s="12">
        <v>0</v>
      </c>
      <c r="I63">
        <v>0</v>
      </c>
      <c r="J63">
        <v>0</v>
      </c>
    </row>
    <row r="64" spans="1:11" x14ac:dyDescent="0.2">
      <c r="A64" t="s">
        <v>83</v>
      </c>
      <c r="B64" t="s">
        <v>84</v>
      </c>
      <c r="C64" s="12" t="s">
        <v>128</v>
      </c>
      <c r="D64" s="13">
        <v>0</v>
      </c>
      <c r="E64" s="1">
        <v>223842</v>
      </c>
      <c r="F64" s="14">
        <f t="shared" si="0"/>
        <v>145</v>
      </c>
      <c r="G64" s="1">
        <v>223987</v>
      </c>
      <c r="H64" s="12">
        <v>0</v>
      </c>
      <c r="I64">
        <v>1</v>
      </c>
      <c r="J64">
        <v>0</v>
      </c>
    </row>
    <row r="65" spans="1:10" x14ac:dyDescent="0.2">
      <c r="A65" t="s">
        <v>83</v>
      </c>
      <c r="B65" t="s">
        <v>84</v>
      </c>
      <c r="C65" s="12" t="s">
        <v>139</v>
      </c>
      <c r="D65" s="13">
        <v>0</v>
      </c>
      <c r="E65" s="1">
        <v>222371</v>
      </c>
      <c r="F65" s="14">
        <f t="shared" ref="F65" si="8">G65-SUM(D65:E65)</f>
        <v>0</v>
      </c>
      <c r="G65" s="1">
        <v>222371</v>
      </c>
      <c r="H65" s="12">
        <v>0</v>
      </c>
      <c r="I65">
        <v>1</v>
      </c>
      <c r="J65">
        <v>0</v>
      </c>
    </row>
    <row r="66" spans="1:10" x14ac:dyDescent="0.2">
      <c r="A66" t="s">
        <v>85</v>
      </c>
      <c r="B66" t="s">
        <v>86</v>
      </c>
      <c r="C66" s="12" t="s">
        <v>129</v>
      </c>
      <c r="D66" s="13">
        <v>215510</v>
      </c>
      <c r="E66" s="1">
        <v>0</v>
      </c>
      <c r="F66" s="14">
        <f t="shared" si="0"/>
        <v>46621</v>
      </c>
      <c r="G66" s="1">
        <v>262131</v>
      </c>
      <c r="H66" s="12">
        <v>1</v>
      </c>
      <c r="I66">
        <v>0</v>
      </c>
      <c r="J66">
        <v>0</v>
      </c>
    </row>
    <row r="67" spans="1:10" x14ac:dyDescent="0.2">
      <c r="A67" t="s">
        <v>85</v>
      </c>
      <c r="B67" t="s">
        <v>86</v>
      </c>
      <c r="C67" s="12" t="s">
        <v>136</v>
      </c>
      <c r="D67" s="13">
        <v>198985</v>
      </c>
      <c r="E67" s="1">
        <v>0</v>
      </c>
      <c r="F67" s="14">
        <f t="shared" ref="F67" si="9">G67-SUM(D67:E67)</f>
        <v>56869</v>
      </c>
      <c r="G67" s="1">
        <v>255854</v>
      </c>
      <c r="H67" s="12">
        <v>1</v>
      </c>
      <c r="I67">
        <v>0</v>
      </c>
      <c r="J67">
        <v>0</v>
      </c>
    </row>
    <row r="68" spans="1:10" x14ac:dyDescent="0.2">
      <c r="A68" t="s">
        <v>87</v>
      </c>
      <c r="B68" t="s">
        <v>88</v>
      </c>
      <c r="C68" s="12" t="s">
        <v>16</v>
      </c>
      <c r="D68" s="13">
        <v>0</v>
      </c>
      <c r="E68" s="1">
        <v>0</v>
      </c>
      <c r="F68" s="14">
        <f t="shared" si="0"/>
        <v>0</v>
      </c>
      <c r="G68" s="1">
        <v>0</v>
      </c>
      <c r="H68" s="12">
        <v>0</v>
      </c>
      <c r="I68">
        <v>0</v>
      </c>
      <c r="J68">
        <v>0</v>
      </c>
    </row>
    <row r="69" spans="1:10" x14ac:dyDescent="0.2">
      <c r="A69" t="s">
        <v>89</v>
      </c>
      <c r="B69" t="s">
        <v>90</v>
      </c>
      <c r="C69" s="12" t="s">
        <v>147</v>
      </c>
      <c r="D69" s="13">
        <v>192852</v>
      </c>
      <c r="E69" s="1">
        <v>0</v>
      </c>
      <c r="F69" s="14">
        <f t="shared" si="0"/>
        <v>26239</v>
      </c>
      <c r="G69" s="1">
        <v>219091</v>
      </c>
      <c r="H69" s="12">
        <v>1</v>
      </c>
      <c r="I69">
        <v>0</v>
      </c>
      <c r="J69">
        <v>0</v>
      </c>
    </row>
    <row r="70" spans="1:10" x14ac:dyDescent="0.2">
      <c r="A70" t="s">
        <v>89</v>
      </c>
      <c r="B70" t="s">
        <v>90</v>
      </c>
      <c r="C70" s="12" t="s">
        <v>148</v>
      </c>
      <c r="D70" s="13">
        <v>191967</v>
      </c>
      <c r="E70" s="1">
        <v>0</v>
      </c>
      <c r="F70" s="14">
        <f t="shared" ref="F70:F74" si="10">G70-SUM(D70:E70)</f>
        <v>14805</v>
      </c>
      <c r="G70" s="1">
        <v>206772</v>
      </c>
      <c r="H70" s="12">
        <v>1</v>
      </c>
      <c r="I70">
        <v>0</v>
      </c>
      <c r="J70">
        <v>0</v>
      </c>
    </row>
    <row r="71" spans="1:10" x14ac:dyDescent="0.2">
      <c r="A71" t="s">
        <v>89</v>
      </c>
      <c r="B71" t="s">
        <v>90</v>
      </c>
      <c r="C71" s="12" t="s">
        <v>139</v>
      </c>
      <c r="D71" s="13">
        <v>0</v>
      </c>
      <c r="E71" s="1">
        <v>171147</v>
      </c>
      <c r="F71" s="14">
        <f t="shared" si="10"/>
        <v>10105</v>
      </c>
      <c r="G71" s="1">
        <v>181252</v>
      </c>
      <c r="H71" s="12">
        <v>0</v>
      </c>
      <c r="I71">
        <v>1</v>
      </c>
      <c r="J71">
        <v>0</v>
      </c>
    </row>
    <row r="72" spans="1:10" x14ac:dyDescent="0.2">
      <c r="A72" t="s">
        <v>89</v>
      </c>
      <c r="B72" t="s">
        <v>90</v>
      </c>
      <c r="C72" s="12" t="s">
        <v>152</v>
      </c>
      <c r="D72" s="13">
        <v>0</v>
      </c>
      <c r="E72" s="1">
        <v>204504</v>
      </c>
      <c r="F72" s="14">
        <f t="shared" si="10"/>
        <v>0</v>
      </c>
      <c r="G72" s="1">
        <v>204504</v>
      </c>
      <c r="H72" s="12">
        <v>0</v>
      </c>
      <c r="I72">
        <v>1</v>
      </c>
      <c r="J72">
        <v>0</v>
      </c>
    </row>
    <row r="73" spans="1:10" x14ac:dyDescent="0.2">
      <c r="A73" t="s">
        <v>89</v>
      </c>
      <c r="B73" t="s">
        <v>90</v>
      </c>
      <c r="C73" s="12" t="s">
        <v>153</v>
      </c>
      <c r="D73" s="13">
        <v>0</v>
      </c>
      <c r="E73" s="1">
        <v>220139</v>
      </c>
      <c r="F73" s="14">
        <f t="shared" si="10"/>
        <v>0</v>
      </c>
      <c r="G73" s="1">
        <v>220139</v>
      </c>
      <c r="H73" s="12">
        <v>0</v>
      </c>
      <c r="I73">
        <v>1</v>
      </c>
      <c r="J73">
        <v>0</v>
      </c>
    </row>
    <row r="74" spans="1:10" x14ac:dyDescent="0.2">
      <c r="A74" t="s">
        <v>89</v>
      </c>
      <c r="B74" t="s">
        <v>90</v>
      </c>
      <c r="C74" s="12" t="s">
        <v>141</v>
      </c>
      <c r="D74" s="13">
        <v>224274</v>
      </c>
      <c r="E74" s="1">
        <v>0</v>
      </c>
      <c r="F74" s="14">
        <f t="shared" si="10"/>
        <v>20820</v>
      </c>
      <c r="G74" s="1">
        <v>245094</v>
      </c>
      <c r="H74" s="12">
        <v>1</v>
      </c>
      <c r="I74">
        <v>0</v>
      </c>
      <c r="J74">
        <v>0</v>
      </c>
    </row>
    <row r="75" spans="1:10" x14ac:dyDescent="0.2">
      <c r="A75" t="s">
        <v>91</v>
      </c>
      <c r="B75" t="s">
        <v>92</v>
      </c>
      <c r="C75" s="12" t="s">
        <v>16</v>
      </c>
      <c r="D75" s="13">
        <v>0</v>
      </c>
      <c r="E75" s="1">
        <v>0</v>
      </c>
      <c r="F75" s="14">
        <f t="shared" si="0"/>
        <v>0</v>
      </c>
      <c r="G75" s="1">
        <v>0</v>
      </c>
      <c r="H75" s="12">
        <v>0</v>
      </c>
      <c r="I75">
        <v>0</v>
      </c>
      <c r="J75">
        <v>0</v>
      </c>
    </row>
    <row r="76" spans="1:10" x14ac:dyDescent="0.2">
      <c r="A76" t="s">
        <v>93</v>
      </c>
      <c r="B76" t="s">
        <v>94</v>
      </c>
      <c r="C76" s="12" t="s">
        <v>146</v>
      </c>
      <c r="D76" s="13">
        <v>186448</v>
      </c>
      <c r="E76" s="1">
        <v>0</v>
      </c>
      <c r="F76" s="14">
        <f t="shared" si="0"/>
        <v>25860</v>
      </c>
      <c r="G76" s="1">
        <v>212308</v>
      </c>
      <c r="H76" s="12">
        <v>1</v>
      </c>
      <c r="I76">
        <v>0</v>
      </c>
      <c r="J76">
        <v>0</v>
      </c>
    </row>
    <row r="77" spans="1:10" x14ac:dyDescent="0.2">
      <c r="A77" t="s">
        <v>93</v>
      </c>
      <c r="B77" t="s">
        <v>94</v>
      </c>
      <c r="C77" s="12" t="s">
        <v>129</v>
      </c>
      <c r="D77" s="13">
        <v>191052</v>
      </c>
      <c r="E77" s="1">
        <v>0</v>
      </c>
      <c r="F77" s="14">
        <f t="shared" ref="F77" si="11">G77-SUM(D77:E77)</f>
        <v>947</v>
      </c>
      <c r="G77" s="1">
        <v>191999</v>
      </c>
      <c r="H77" s="12">
        <v>1</v>
      </c>
      <c r="I77">
        <v>0</v>
      </c>
      <c r="J77">
        <v>0</v>
      </c>
    </row>
    <row r="78" spans="1:10" x14ac:dyDescent="0.2">
      <c r="A78" t="s">
        <v>95</v>
      </c>
      <c r="B78" t="s">
        <v>96</v>
      </c>
      <c r="C78" s="12" t="s">
        <v>16</v>
      </c>
      <c r="D78" s="13">
        <v>0</v>
      </c>
      <c r="E78" s="1">
        <v>0</v>
      </c>
      <c r="F78" s="14">
        <f t="shared" si="0"/>
        <v>0</v>
      </c>
      <c r="G78" s="1">
        <v>0</v>
      </c>
      <c r="H78" s="12">
        <v>0</v>
      </c>
      <c r="I78">
        <v>0</v>
      </c>
      <c r="J78">
        <v>0</v>
      </c>
    </row>
    <row r="79" spans="1:10" x14ac:dyDescent="0.2">
      <c r="A79" t="s">
        <v>97</v>
      </c>
      <c r="B79" t="s">
        <v>98</v>
      </c>
      <c r="C79" s="12" t="s">
        <v>137</v>
      </c>
      <c r="D79" s="13">
        <v>232404</v>
      </c>
      <c r="E79" s="1">
        <v>0</v>
      </c>
      <c r="F79" s="14">
        <f t="shared" si="0"/>
        <v>0</v>
      </c>
      <c r="G79" s="1">
        <v>232404</v>
      </c>
      <c r="H79" s="12">
        <v>1</v>
      </c>
      <c r="I79">
        <v>0</v>
      </c>
      <c r="J79">
        <v>0</v>
      </c>
    </row>
    <row r="80" spans="1:10" x14ac:dyDescent="0.2">
      <c r="A80" t="s">
        <v>99</v>
      </c>
      <c r="B80" t="s">
        <v>100</v>
      </c>
      <c r="C80" s="12" t="s">
        <v>129</v>
      </c>
      <c r="D80" s="13">
        <v>180099</v>
      </c>
      <c r="E80" s="1">
        <v>0</v>
      </c>
      <c r="F80" s="14">
        <f t="shared" si="0"/>
        <v>30253</v>
      </c>
      <c r="G80" s="1">
        <v>210352</v>
      </c>
      <c r="H80" s="12">
        <v>1</v>
      </c>
      <c r="I80">
        <v>0</v>
      </c>
      <c r="J80">
        <v>0</v>
      </c>
    </row>
    <row r="81" spans="1:10" x14ac:dyDescent="0.2">
      <c r="A81" t="s">
        <v>99</v>
      </c>
      <c r="B81" t="s">
        <v>100</v>
      </c>
      <c r="C81" s="12" t="s">
        <v>148</v>
      </c>
      <c r="D81" s="13">
        <v>182113</v>
      </c>
      <c r="E81" s="1">
        <v>0</v>
      </c>
      <c r="F81" s="14">
        <f t="shared" ref="F81:F86" si="12">G81-SUM(D81:E81)</f>
        <v>49530</v>
      </c>
      <c r="G81" s="1">
        <v>231643</v>
      </c>
      <c r="H81" s="12">
        <v>1</v>
      </c>
      <c r="I81">
        <v>0</v>
      </c>
      <c r="J81">
        <v>0</v>
      </c>
    </row>
    <row r="82" spans="1:10" x14ac:dyDescent="0.2">
      <c r="A82" t="s">
        <v>99</v>
      </c>
      <c r="B82" t="s">
        <v>100</v>
      </c>
      <c r="C82" s="12" t="s">
        <v>149</v>
      </c>
      <c r="D82" s="13">
        <v>189448</v>
      </c>
      <c r="E82" s="1">
        <v>0</v>
      </c>
      <c r="F82" s="14">
        <f t="shared" si="12"/>
        <v>15793</v>
      </c>
      <c r="G82" s="1">
        <v>205241</v>
      </c>
      <c r="H82" s="12">
        <v>1</v>
      </c>
      <c r="I82">
        <v>0</v>
      </c>
      <c r="J82">
        <v>0</v>
      </c>
    </row>
    <row r="83" spans="1:10" x14ac:dyDescent="0.2">
      <c r="A83" t="s">
        <v>99</v>
      </c>
      <c r="B83" t="s">
        <v>100</v>
      </c>
      <c r="C83" s="12" t="s">
        <v>153</v>
      </c>
      <c r="D83" s="13">
        <v>173668</v>
      </c>
      <c r="E83" s="1">
        <v>0</v>
      </c>
      <c r="F83" s="14">
        <f t="shared" si="12"/>
        <v>0</v>
      </c>
      <c r="G83" s="1">
        <v>173668</v>
      </c>
      <c r="H83" s="12">
        <v>1</v>
      </c>
      <c r="I83">
        <v>0</v>
      </c>
      <c r="J83">
        <v>0</v>
      </c>
    </row>
    <row r="84" spans="1:10" x14ac:dyDescent="0.2">
      <c r="A84" t="s">
        <v>99</v>
      </c>
      <c r="B84" t="s">
        <v>100</v>
      </c>
      <c r="C84" s="12" t="s">
        <v>154</v>
      </c>
      <c r="D84" s="13">
        <v>0</v>
      </c>
      <c r="E84" s="1">
        <v>136018</v>
      </c>
      <c r="F84" s="14">
        <f t="shared" si="12"/>
        <v>16970</v>
      </c>
      <c r="G84" s="1">
        <v>152988</v>
      </c>
      <c r="H84" s="12">
        <v>0</v>
      </c>
      <c r="I84">
        <v>1</v>
      </c>
      <c r="J84">
        <v>0</v>
      </c>
    </row>
    <row r="85" spans="1:10" x14ac:dyDescent="0.2">
      <c r="A85" t="s">
        <v>99</v>
      </c>
      <c r="B85" t="s">
        <v>100</v>
      </c>
      <c r="C85" s="12" t="s">
        <v>155</v>
      </c>
      <c r="D85" s="13">
        <v>0</v>
      </c>
      <c r="E85" s="1">
        <v>78256</v>
      </c>
      <c r="F85" s="14">
        <f t="shared" si="12"/>
        <v>4868</v>
      </c>
      <c r="G85" s="1">
        <v>83124</v>
      </c>
      <c r="H85" s="12">
        <v>0</v>
      </c>
      <c r="I85">
        <v>1</v>
      </c>
      <c r="J85">
        <v>0</v>
      </c>
    </row>
    <row r="86" spans="1:10" x14ac:dyDescent="0.2">
      <c r="A86" t="s">
        <v>99</v>
      </c>
      <c r="B86" t="s">
        <v>100</v>
      </c>
      <c r="C86" s="12" t="s">
        <v>156</v>
      </c>
      <c r="D86" s="13">
        <v>0</v>
      </c>
      <c r="E86" s="1">
        <v>144513</v>
      </c>
      <c r="F86" s="14">
        <f t="shared" si="12"/>
        <v>10821</v>
      </c>
      <c r="G86" s="1">
        <v>155334</v>
      </c>
      <c r="H86" s="12">
        <v>0</v>
      </c>
      <c r="I86">
        <v>1</v>
      </c>
      <c r="J86">
        <v>0</v>
      </c>
    </row>
    <row r="87" spans="1:10" x14ac:dyDescent="0.2">
      <c r="A87" t="s">
        <v>101</v>
      </c>
      <c r="B87" t="s">
        <v>102</v>
      </c>
      <c r="C87" s="12" t="s">
        <v>16</v>
      </c>
      <c r="D87" s="13">
        <v>0</v>
      </c>
      <c r="E87" s="1">
        <v>0</v>
      </c>
      <c r="F87" s="14">
        <f t="shared" si="0"/>
        <v>0</v>
      </c>
      <c r="G87" s="1">
        <v>0</v>
      </c>
      <c r="H87" s="12">
        <v>0</v>
      </c>
      <c r="I87">
        <v>0</v>
      </c>
      <c r="J87">
        <v>0</v>
      </c>
    </row>
    <row r="88" spans="1:10" x14ac:dyDescent="0.2">
      <c r="A88" t="s">
        <v>103</v>
      </c>
      <c r="B88" t="s">
        <v>104</v>
      </c>
      <c r="C88" s="12" t="s">
        <v>16</v>
      </c>
      <c r="D88" s="13">
        <v>0</v>
      </c>
      <c r="E88" s="1">
        <v>0</v>
      </c>
      <c r="F88" s="14">
        <f t="shared" si="0"/>
        <v>0</v>
      </c>
      <c r="G88" s="1">
        <v>0</v>
      </c>
      <c r="H88" s="12">
        <v>0</v>
      </c>
      <c r="I88">
        <v>0</v>
      </c>
      <c r="J88">
        <v>0</v>
      </c>
    </row>
    <row r="89" spans="1:10" x14ac:dyDescent="0.2">
      <c r="A89" t="s">
        <v>105</v>
      </c>
      <c r="B89" t="s">
        <v>106</v>
      </c>
      <c r="C89" s="12" t="s">
        <v>146</v>
      </c>
      <c r="D89" s="13">
        <v>225071</v>
      </c>
      <c r="E89" s="1">
        <v>0</v>
      </c>
      <c r="F89" s="14">
        <f t="shared" si="0"/>
        <v>61463</v>
      </c>
      <c r="G89" s="1">
        <v>286534</v>
      </c>
      <c r="H89" s="12">
        <v>1</v>
      </c>
      <c r="I89">
        <v>0</v>
      </c>
      <c r="J89">
        <v>0</v>
      </c>
    </row>
    <row r="90" spans="1:10" x14ac:dyDescent="0.2">
      <c r="A90" t="s">
        <v>105</v>
      </c>
      <c r="B90" t="s">
        <v>106</v>
      </c>
      <c r="C90" s="12" t="s">
        <v>128</v>
      </c>
      <c r="D90" s="13">
        <v>206560</v>
      </c>
      <c r="E90" s="1">
        <v>0</v>
      </c>
      <c r="F90" s="14">
        <f t="shared" ref="F90:F91" si="13">G90-SUM(D90:E90)</f>
        <v>7088</v>
      </c>
      <c r="G90" s="1">
        <v>213648</v>
      </c>
      <c r="H90" s="12">
        <v>1</v>
      </c>
      <c r="I90">
        <v>0</v>
      </c>
      <c r="J90">
        <v>0</v>
      </c>
    </row>
    <row r="91" spans="1:10" x14ac:dyDescent="0.2">
      <c r="A91" t="s">
        <v>105</v>
      </c>
      <c r="B91" t="s">
        <v>106</v>
      </c>
      <c r="C91" s="12" t="s">
        <v>137</v>
      </c>
      <c r="D91" s="13">
        <v>230765</v>
      </c>
      <c r="E91" s="1">
        <v>0</v>
      </c>
      <c r="F91" s="14">
        <f t="shared" si="13"/>
        <v>74893</v>
      </c>
      <c r="G91" s="1">
        <v>305658</v>
      </c>
      <c r="H91" s="12">
        <v>1</v>
      </c>
      <c r="I91">
        <v>0</v>
      </c>
      <c r="J91">
        <v>0</v>
      </c>
    </row>
    <row r="92" spans="1:10" x14ac:dyDescent="0.2">
      <c r="A92" t="s">
        <v>107</v>
      </c>
      <c r="B92" t="s">
        <v>108</v>
      </c>
      <c r="C92" s="12" t="s">
        <v>16</v>
      </c>
      <c r="D92" s="13">
        <v>0</v>
      </c>
      <c r="E92" s="1">
        <v>0</v>
      </c>
      <c r="F92" s="14">
        <f t="shared" si="0"/>
        <v>0</v>
      </c>
      <c r="G92" s="1">
        <v>0</v>
      </c>
      <c r="H92" s="12">
        <v>0</v>
      </c>
      <c r="I92">
        <v>0</v>
      </c>
      <c r="J92">
        <v>0</v>
      </c>
    </row>
    <row r="93" spans="1:10" x14ac:dyDescent="0.2">
      <c r="A93" t="s">
        <v>109</v>
      </c>
      <c r="B93" t="s">
        <v>110</v>
      </c>
      <c r="C93" s="12" t="s">
        <v>16</v>
      </c>
      <c r="D93" s="13">
        <v>0</v>
      </c>
      <c r="E93" s="1">
        <v>0</v>
      </c>
      <c r="F93" s="14">
        <f t="shared" si="0"/>
        <v>0</v>
      </c>
      <c r="G93" s="1">
        <v>0</v>
      </c>
      <c r="H93" s="12">
        <v>0</v>
      </c>
      <c r="I93">
        <v>0</v>
      </c>
      <c r="J93">
        <v>0</v>
      </c>
    </row>
    <row r="94" spans="1:10" x14ac:dyDescent="0.2">
      <c r="A94" t="s">
        <v>111</v>
      </c>
      <c r="B94" t="s">
        <v>112</v>
      </c>
      <c r="C94" s="12" t="s">
        <v>137</v>
      </c>
      <c r="D94" s="13">
        <v>0</v>
      </c>
      <c r="E94" s="1">
        <v>241306</v>
      </c>
      <c r="F94" s="14">
        <f t="shared" si="0"/>
        <v>40446</v>
      </c>
      <c r="G94" s="1">
        <v>281752</v>
      </c>
      <c r="H94" s="12">
        <v>0</v>
      </c>
      <c r="I94">
        <v>1</v>
      </c>
      <c r="J94">
        <v>0</v>
      </c>
    </row>
    <row r="95" spans="1:10" x14ac:dyDescent="0.2">
      <c r="A95" t="s">
        <v>113</v>
      </c>
      <c r="B95" t="s">
        <v>114</v>
      </c>
      <c r="C95" s="12" t="s">
        <v>16</v>
      </c>
      <c r="D95" s="13">
        <v>0</v>
      </c>
      <c r="E95" s="1">
        <v>0</v>
      </c>
      <c r="F95" s="14">
        <f t="shared" si="0"/>
        <v>0</v>
      </c>
      <c r="G95" s="1">
        <v>0</v>
      </c>
      <c r="H95" s="12">
        <v>0</v>
      </c>
      <c r="I95">
        <v>0</v>
      </c>
      <c r="J95">
        <v>0</v>
      </c>
    </row>
    <row r="97" spans="1:11" s="2" customFormat="1" x14ac:dyDescent="0.2">
      <c r="A97" s="15" t="s">
        <v>115</v>
      </c>
      <c r="B97" s="15"/>
      <c r="C97" s="16"/>
      <c r="D97" s="17">
        <f t="shared" ref="D97:J97" si="14">SUM(D3:D95)</f>
        <v>6708344</v>
      </c>
      <c r="E97" s="18">
        <f t="shared" si="14"/>
        <v>4633585</v>
      </c>
      <c r="F97" s="18">
        <f t="shared" si="14"/>
        <v>1592982</v>
      </c>
      <c r="G97" s="18">
        <f t="shared" si="14"/>
        <v>12934911</v>
      </c>
      <c r="H97" s="16">
        <f t="shared" si="14"/>
        <v>36</v>
      </c>
      <c r="I97" s="15">
        <f t="shared" si="14"/>
        <v>29</v>
      </c>
      <c r="J97" s="15">
        <f t="shared" si="14"/>
        <v>0</v>
      </c>
      <c r="K97" s="16"/>
    </row>
    <row r="99" spans="1:11" x14ac:dyDescent="0.2">
      <c r="C99" s="19"/>
    </row>
    <row r="100" spans="1:11" x14ac:dyDescent="0.2">
      <c r="C100" s="19"/>
    </row>
  </sheetData>
  <sheetProtection sheet="1" objects="1" scenarios="1"/>
  <autoFilter ref="A2:J9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3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bestFit="1" customWidth="1"/>
    <col min="4" max="4" width="11.33203125" customWidth="1"/>
    <col min="5" max="5" width="12.1640625" bestFit="1" customWidth="1"/>
  </cols>
  <sheetData>
    <row r="3" spans="1:5" x14ac:dyDescent="0.2">
      <c r="A3" s="40" t="s">
        <v>3</v>
      </c>
      <c r="B3" s="40" t="s">
        <v>4</v>
      </c>
      <c r="C3" s="1" t="s">
        <v>160</v>
      </c>
      <c r="D3" t="s">
        <v>158</v>
      </c>
      <c r="E3" t="s">
        <v>159</v>
      </c>
    </row>
    <row r="4" spans="1:5" x14ac:dyDescent="0.2">
      <c r="A4" t="s">
        <v>14</v>
      </c>
      <c r="B4" t="s">
        <v>15</v>
      </c>
      <c r="C4" s="1">
        <v>268043</v>
      </c>
      <c r="D4">
        <v>1</v>
      </c>
      <c r="E4">
        <v>0</v>
      </c>
    </row>
    <row r="5" spans="1:5" x14ac:dyDescent="0.2">
      <c r="A5" t="s">
        <v>17</v>
      </c>
      <c r="B5" t="s">
        <v>18</v>
      </c>
      <c r="C5" s="1">
        <v>0</v>
      </c>
      <c r="D5">
        <v>0</v>
      </c>
      <c r="E5">
        <v>0</v>
      </c>
    </row>
    <row r="6" spans="1:5" x14ac:dyDescent="0.2">
      <c r="A6" t="s">
        <v>19</v>
      </c>
      <c r="B6" t="s">
        <v>20</v>
      </c>
      <c r="C6" s="1">
        <v>481551</v>
      </c>
      <c r="D6">
        <v>2</v>
      </c>
      <c r="E6">
        <v>0</v>
      </c>
    </row>
    <row r="7" spans="1:5" x14ac:dyDescent="0.2">
      <c r="A7" t="s">
        <v>21</v>
      </c>
      <c r="B7" t="s">
        <v>22</v>
      </c>
      <c r="D7">
        <v>0</v>
      </c>
      <c r="E7">
        <v>1</v>
      </c>
    </row>
    <row r="8" spans="1:5" x14ac:dyDescent="0.2">
      <c r="A8" t="s">
        <v>23</v>
      </c>
      <c r="B8" t="s">
        <v>24</v>
      </c>
      <c r="C8" s="1">
        <v>873632</v>
      </c>
      <c r="D8">
        <v>2</v>
      </c>
      <c r="E8">
        <v>3</v>
      </c>
    </row>
    <row r="9" spans="1:5" x14ac:dyDescent="0.2">
      <c r="A9" t="s">
        <v>25</v>
      </c>
      <c r="B9" t="s">
        <v>26</v>
      </c>
      <c r="C9" s="1">
        <v>0</v>
      </c>
      <c r="D9">
        <v>0</v>
      </c>
      <c r="E9">
        <v>0</v>
      </c>
    </row>
    <row r="10" spans="1:5" x14ac:dyDescent="0.2">
      <c r="A10" t="s">
        <v>27</v>
      </c>
      <c r="B10" t="s">
        <v>28</v>
      </c>
      <c r="C10" s="1">
        <v>0</v>
      </c>
      <c r="D10">
        <v>0</v>
      </c>
      <c r="E10">
        <v>0</v>
      </c>
    </row>
    <row r="11" spans="1:5" x14ac:dyDescent="0.2">
      <c r="A11" t="s">
        <v>29</v>
      </c>
      <c r="B11" t="s">
        <v>30</v>
      </c>
      <c r="C11" s="1">
        <v>0</v>
      </c>
      <c r="D11">
        <v>0</v>
      </c>
      <c r="E11">
        <v>0</v>
      </c>
    </row>
    <row r="12" spans="1:5" x14ac:dyDescent="0.2">
      <c r="A12" t="s">
        <v>31</v>
      </c>
      <c r="B12" t="s">
        <v>32</v>
      </c>
      <c r="C12" s="1">
        <v>1319909</v>
      </c>
      <c r="D12">
        <v>6</v>
      </c>
      <c r="E12">
        <v>5</v>
      </c>
    </row>
    <row r="13" spans="1:5" x14ac:dyDescent="0.2">
      <c r="A13" t="s">
        <v>33</v>
      </c>
      <c r="B13" t="s">
        <v>34</v>
      </c>
      <c r="C13" s="1">
        <v>1306514</v>
      </c>
      <c r="D13">
        <v>4</v>
      </c>
      <c r="E13">
        <v>2</v>
      </c>
    </row>
    <row r="14" spans="1:5" x14ac:dyDescent="0.2">
      <c r="A14" t="s">
        <v>35</v>
      </c>
      <c r="B14" t="s">
        <v>36</v>
      </c>
      <c r="C14" s="1">
        <v>0</v>
      </c>
      <c r="D14">
        <v>0</v>
      </c>
      <c r="E14">
        <v>0</v>
      </c>
    </row>
    <row r="15" spans="1:5" x14ac:dyDescent="0.2">
      <c r="A15" t="s">
        <v>37</v>
      </c>
      <c r="B15" t="s">
        <v>38</v>
      </c>
      <c r="C15" s="1">
        <v>0</v>
      </c>
      <c r="D15">
        <v>0</v>
      </c>
      <c r="E15">
        <v>0</v>
      </c>
    </row>
    <row r="16" spans="1:5" x14ac:dyDescent="0.2">
      <c r="A16" t="s">
        <v>39</v>
      </c>
      <c r="B16" t="s">
        <v>40</v>
      </c>
      <c r="C16" s="1">
        <v>234525</v>
      </c>
      <c r="D16">
        <v>0</v>
      </c>
      <c r="E16">
        <v>1</v>
      </c>
    </row>
    <row r="17" spans="1:5" x14ac:dyDescent="0.2">
      <c r="A17" t="s">
        <v>41</v>
      </c>
      <c r="B17" t="s">
        <v>42</v>
      </c>
      <c r="C17" s="1">
        <v>0</v>
      </c>
      <c r="D17">
        <v>0</v>
      </c>
      <c r="E17">
        <v>0</v>
      </c>
    </row>
    <row r="18" spans="1:5" x14ac:dyDescent="0.2">
      <c r="A18" t="s">
        <v>43</v>
      </c>
      <c r="B18" t="s">
        <v>44</v>
      </c>
      <c r="C18" s="1">
        <v>0</v>
      </c>
      <c r="D18">
        <v>0</v>
      </c>
      <c r="E18">
        <v>0</v>
      </c>
    </row>
    <row r="19" spans="1:5" x14ac:dyDescent="0.2">
      <c r="A19" t="s">
        <v>45</v>
      </c>
      <c r="B19" t="s">
        <v>46</v>
      </c>
      <c r="C19" s="1">
        <v>264293</v>
      </c>
      <c r="D19">
        <v>1</v>
      </c>
      <c r="E19">
        <v>0</v>
      </c>
    </row>
    <row r="20" spans="1:5" x14ac:dyDescent="0.2">
      <c r="A20" t="s">
        <v>47</v>
      </c>
      <c r="B20" t="s">
        <v>48</v>
      </c>
      <c r="C20" s="1">
        <v>177579</v>
      </c>
      <c r="D20">
        <v>1</v>
      </c>
      <c r="E20">
        <v>0</v>
      </c>
    </row>
    <row r="21" spans="1:5" x14ac:dyDescent="0.2">
      <c r="A21" t="s">
        <v>49</v>
      </c>
      <c r="B21" t="s">
        <v>50</v>
      </c>
      <c r="D21">
        <v>1</v>
      </c>
      <c r="E21">
        <v>0</v>
      </c>
    </row>
    <row r="22" spans="1:5" x14ac:dyDescent="0.2">
      <c r="A22" t="s">
        <v>51</v>
      </c>
      <c r="B22" t="s">
        <v>52</v>
      </c>
      <c r="C22" s="1">
        <v>0</v>
      </c>
      <c r="D22">
        <v>0</v>
      </c>
      <c r="E22">
        <v>0</v>
      </c>
    </row>
    <row r="23" spans="1:5" x14ac:dyDescent="0.2">
      <c r="A23" t="s">
        <v>53</v>
      </c>
      <c r="B23" t="s">
        <v>54</v>
      </c>
      <c r="C23" s="1">
        <v>0</v>
      </c>
      <c r="D23">
        <v>0</v>
      </c>
      <c r="E23">
        <v>0</v>
      </c>
    </row>
    <row r="24" spans="1:5" x14ac:dyDescent="0.2">
      <c r="A24" t="s">
        <v>55</v>
      </c>
      <c r="B24" t="s">
        <v>56</v>
      </c>
      <c r="C24" s="1">
        <v>1396488</v>
      </c>
      <c r="D24">
        <v>0</v>
      </c>
      <c r="E24">
        <v>5</v>
      </c>
    </row>
    <row r="25" spans="1:5" x14ac:dyDescent="0.2">
      <c r="A25" t="s">
        <v>57</v>
      </c>
      <c r="B25" t="s">
        <v>58</v>
      </c>
      <c r="C25" s="1">
        <v>0</v>
      </c>
      <c r="D25">
        <v>0</v>
      </c>
      <c r="E25">
        <v>0</v>
      </c>
    </row>
    <row r="26" spans="1:5" x14ac:dyDescent="0.2">
      <c r="A26" t="s">
        <v>59</v>
      </c>
      <c r="B26" t="s">
        <v>60</v>
      </c>
      <c r="C26" s="1">
        <v>0</v>
      </c>
      <c r="D26">
        <v>0</v>
      </c>
      <c r="E26">
        <v>0</v>
      </c>
    </row>
    <row r="27" spans="1:5" x14ac:dyDescent="0.2">
      <c r="A27" t="s">
        <v>61</v>
      </c>
      <c r="B27" t="s">
        <v>62</v>
      </c>
      <c r="C27" s="1">
        <v>570952</v>
      </c>
      <c r="D27">
        <v>2</v>
      </c>
      <c r="E27">
        <v>0</v>
      </c>
    </row>
    <row r="28" spans="1:5" x14ac:dyDescent="0.2">
      <c r="A28" t="s">
        <v>63</v>
      </c>
      <c r="B28" t="s">
        <v>64</v>
      </c>
      <c r="C28" s="1">
        <v>0</v>
      </c>
      <c r="D28">
        <v>0</v>
      </c>
      <c r="E28">
        <v>0</v>
      </c>
    </row>
    <row r="29" spans="1:5" x14ac:dyDescent="0.2">
      <c r="A29" t="s">
        <v>65</v>
      </c>
      <c r="B29" t="s">
        <v>66</v>
      </c>
      <c r="C29" s="1">
        <v>0</v>
      </c>
      <c r="D29">
        <v>0</v>
      </c>
      <c r="E29">
        <v>0</v>
      </c>
    </row>
    <row r="30" spans="1:5" x14ac:dyDescent="0.2">
      <c r="A30" t="s">
        <v>67</v>
      </c>
      <c r="B30" t="s">
        <v>68</v>
      </c>
      <c r="C30" s="1">
        <v>0</v>
      </c>
      <c r="D30">
        <v>0</v>
      </c>
      <c r="E30">
        <v>0</v>
      </c>
    </row>
    <row r="31" spans="1:5" x14ac:dyDescent="0.2">
      <c r="A31" t="s">
        <v>69</v>
      </c>
      <c r="B31" t="s">
        <v>70</v>
      </c>
      <c r="C31" s="1">
        <v>0</v>
      </c>
      <c r="D31">
        <v>0</v>
      </c>
      <c r="E31">
        <v>0</v>
      </c>
    </row>
    <row r="32" spans="1:5" x14ac:dyDescent="0.2">
      <c r="A32" t="s">
        <v>71</v>
      </c>
      <c r="B32" t="s">
        <v>72</v>
      </c>
      <c r="C32" s="1">
        <v>0</v>
      </c>
      <c r="D32">
        <v>0</v>
      </c>
      <c r="E32">
        <v>0</v>
      </c>
    </row>
    <row r="33" spans="1:5" x14ac:dyDescent="0.2">
      <c r="A33" t="s">
        <v>73</v>
      </c>
      <c r="B33" t="s">
        <v>74</v>
      </c>
      <c r="C33" s="1">
        <v>160713</v>
      </c>
      <c r="D33">
        <v>0</v>
      </c>
      <c r="E33">
        <v>1</v>
      </c>
    </row>
    <row r="34" spans="1:5" x14ac:dyDescent="0.2">
      <c r="A34" t="s">
        <v>75</v>
      </c>
      <c r="B34" t="s">
        <v>76</v>
      </c>
      <c r="C34" s="1">
        <v>0</v>
      </c>
      <c r="D34">
        <v>0</v>
      </c>
      <c r="E34">
        <v>0</v>
      </c>
    </row>
    <row r="35" spans="1:5" x14ac:dyDescent="0.2">
      <c r="A35" t="s">
        <v>77</v>
      </c>
      <c r="B35" t="s">
        <v>78</v>
      </c>
      <c r="C35" s="1">
        <v>702864</v>
      </c>
      <c r="D35">
        <v>1</v>
      </c>
      <c r="E35">
        <v>2</v>
      </c>
    </row>
    <row r="36" spans="1:5" x14ac:dyDescent="0.2">
      <c r="A36" t="s">
        <v>79</v>
      </c>
      <c r="B36" t="s">
        <v>80</v>
      </c>
      <c r="C36" s="1">
        <v>0</v>
      </c>
      <c r="D36">
        <v>0</v>
      </c>
      <c r="E36">
        <v>0</v>
      </c>
    </row>
    <row r="37" spans="1:5" x14ac:dyDescent="0.2">
      <c r="A37" t="s">
        <v>81</v>
      </c>
      <c r="B37" t="s">
        <v>82</v>
      </c>
      <c r="C37" s="1">
        <v>0</v>
      </c>
      <c r="D37">
        <v>0</v>
      </c>
      <c r="E37">
        <v>0</v>
      </c>
    </row>
    <row r="38" spans="1:5" x14ac:dyDescent="0.2">
      <c r="A38" t="s">
        <v>83</v>
      </c>
      <c r="B38" t="s">
        <v>84</v>
      </c>
      <c r="C38" s="1">
        <v>446358</v>
      </c>
      <c r="D38">
        <v>0</v>
      </c>
      <c r="E38">
        <v>2</v>
      </c>
    </row>
    <row r="39" spans="1:5" x14ac:dyDescent="0.2">
      <c r="A39" t="s">
        <v>85</v>
      </c>
      <c r="B39" t="s">
        <v>86</v>
      </c>
      <c r="C39" s="1">
        <v>517985</v>
      </c>
      <c r="D39">
        <v>2</v>
      </c>
      <c r="E39">
        <v>0</v>
      </c>
    </row>
    <row r="40" spans="1:5" x14ac:dyDescent="0.2">
      <c r="A40" t="s">
        <v>87</v>
      </c>
      <c r="B40" t="s">
        <v>88</v>
      </c>
      <c r="C40" s="1">
        <v>0</v>
      </c>
      <c r="D40">
        <v>0</v>
      </c>
      <c r="E40">
        <v>0</v>
      </c>
    </row>
    <row r="41" spans="1:5" x14ac:dyDescent="0.2">
      <c r="A41" t="s">
        <v>89</v>
      </c>
      <c r="B41" t="s">
        <v>90</v>
      </c>
      <c r="C41" s="1">
        <v>1276852</v>
      </c>
      <c r="D41">
        <v>3</v>
      </c>
      <c r="E41">
        <v>3</v>
      </c>
    </row>
    <row r="42" spans="1:5" x14ac:dyDescent="0.2">
      <c r="A42" t="s">
        <v>91</v>
      </c>
      <c r="B42" t="s">
        <v>92</v>
      </c>
      <c r="C42" s="1">
        <v>0</v>
      </c>
      <c r="D42">
        <v>0</v>
      </c>
      <c r="E42">
        <v>0</v>
      </c>
    </row>
    <row r="43" spans="1:5" x14ac:dyDescent="0.2">
      <c r="A43" t="s">
        <v>93</v>
      </c>
      <c r="B43" t="s">
        <v>94</v>
      </c>
      <c r="C43" s="1">
        <v>404307</v>
      </c>
      <c r="D43">
        <v>2</v>
      </c>
      <c r="E43">
        <v>0</v>
      </c>
    </row>
    <row r="44" spans="1:5" x14ac:dyDescent="0.2">
      <c r="A44" t="s">
        <v>95</v>
      </c>
      <c r="B44" t="s">
        <v>96</v>
      </c>
      <c r="C44" s="1">
        <v>0</v>
      </c>
      <c r="D44">
        <v>0</v>
      </c>
      <c r="E44">
        <v>0</v>
      </c>
    </row>
    <row r="45" spans="1:5" x14ac:dyDescent="0.2">
      <c r="A45" t="s">
        <v>97</v>
      </c>
      <c r="B45" t="s">
        <v>98</v>
      </c>
      <c r="C45" s="1">
        <v>232404</v>
      </c>
      <c r="D45">
        <v>1</v>
      </c>
      <c r="E45">
        <v>0</v>
      </c>
    </row>
    <row r="46" spans="1:5" x14ac:dyDescent="0.2">
      <c r="A46" t="s">
        <v>99</v>
      </c>
      <c r="B46" t="s">
        <v>100</v>
      </c>
      <c r="C46" s="1">
        <v>1212350</v>
      </c>
      <c r="D46">
        <v>4</v>
      </c>
      <c r="E46">
        <v>3</v>
      </c>
    </row>
    <row r="47" spans="1:5" x14ac:dyDescent="0.2">
      <c r="A47" t="s">
        <v>101</v>
      </c>
      <c r="B47" t="s">
        <v>102</v>
      </c>
      <c r="C47" s="1">
        <v>0</v>
      </c>
      <c r="D47">
        <v>0</v>
      </c>
      <c r="E47">
        <v>0</v>
      </c>
    </row>
    <row r="48" spans="1:5" x14ac:dyDescent="0.2">
      <c r="A48" t="s">
        <v>103</v>
      </c>
      <c r="B48" t="s">
        <v>104</v>
      </c>
      <c r="C48" s="1">
        <v>0</v>
      </c>
      <c r="D48">
        <v>0</v>
      </c>
      <c r="E48">
        <v>0</v>
      </c>
    </row>
    <row r="49" spans="1:5" x14ac:dyDescent="0.2">
      <c r="A49" t="s">
        <v>105</v>
      </c>
      <c r="B49" t="s">
        <v>106</v>
      </c>
      <c r="C49" s="1">
        <v>805840</v>
      </c>
      <c r="D49">
        <v>3</v>
      </c>
      <c r="E49">
        <v>0</v>
      </c>
    </row>
    <row r="50" spans="1:5" x14ac:dyDescent="0.2">
      <c r="A50" t="s">
        <v>107</v>
      </c>
      <c r="B50" t="s">
        <v>108</v>
      </c>
      <c r="C50" s="1">
        <v>0</v>
      </c>
      <c r="D50">
        <v>0</v>
      </c>
      <c r="E50">
        <v>0</v>
      </c>
    </row>
    <row r="51" spans="1:5" x14ac:dyDescent="0.2">
      <c r="A51" t="s">
        <v>109</v>
      </c>
      <c r="B51" t="s">
        <v>110</v>
      </c>
      <c r="C51" s="1">
        <v>0</v>
      </c>
      <c r="D51">
        <v>0</v>
      </c>
      <c r="E51">
        <v>0</v>
      </c>
    </row>
    <row r="52" spans="1:5" x14ac:dyDescent="0.2">
      <c r="A52" t="s">
        <v>111</v>
      </c>
      <c r="B52" t="s">
        <v>112</v>
      </c>
      <c r="C52" s="1">
        <v>281752</v>
      </c>
      <c r="D52">
        <v>0</v>
      </c>
      <c r="E52">
        <v>1</v>
      </c>
    </row>
    <row r="53" spans="1:5" x14ac:dyDescent="0.2">
      <c r="A53" t="s">
        <v>113</v>
      </c>
      <c r="B53" t="s">
        <v>114</v>
      </c>
      <c r="C53" s="1">
        <v>0</v>
      </c>
      <c r="D53">
        <v>0</v>
      </c>
      <c r="E53">
        <v>0</v>
      </c>
    </row>
    <row r="54" spans="1:5" x14ac:dyDescent="0.2">
      <c r="A54" t="s">
        <v>157</v>
      </c>
      <c r="C54" s="1">
        <v>12934911</v>
      </c>
      <c r="D54">
        <v>36</v>
      </c>
      <c r="E54">
        <v>29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6865-6F2F-1840-B4DD-A47C4DBB50FB}">
  <dimension ref="A1:J51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</row>
    <row r="2" spans="1:10" x14ac:dyDescent="0.2">
      <c r="A2" t="s">
        <v>14</v>
      </c>
      <c r="B2" t="s">
        <v>15</v>
      </c>
      <c r="C2">
        <v>1079657</v>
      </c>
      <c r="D2">
        <v>708425</v>
      </c>
      <c r="E2">
        <v>4677</v>
      </c>
      <c r="F2">
        <v>1792759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17</v>
      </c>
      <c r="B3" t="s">
        <v>18</v>
      </c>
      <c r="C3">
        <v>213216</v>
      </c>
      <c r="D3">
        <v>67074</v>
      </c>
      <c r="E3">
        <v>19706</v>
      </c>
      <c r="F3">
        <v>299996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19</v>
      </c>
      <c r="B4" t="s">
        <v>20</v>
      </c>
      <c r="C4">
        <v>1127591</v>
      </c>
      <c r="D4">
        <v>597526</v>
      </c>
      <c r="E4">
        <v>146328</v>
      </c>
      <c r="F4">
        <v>1871445</v>
      </c>
      <c r="G4">
        <v>6</v>
      </c>
      <c r="H4">
        <v>2</v>
      </c>
      <c r="I4">
        <v>0</v>
      </c>
      <c r="J4">
        <v>8</v>
      </c>
    </row>
    <row r="5" spans="1:10" x14ac:dyDescent="0.2">
      <c r="A5" t="s">
        <v>21</v>
      </c>
      <c r="B5" t="s">
        <v>22</v>
      </c>
      <c r="C5">
        <v>357840</v>
      </c>
      <c r="D5">
        <v>426380</v>
      </c>
      <c r="E5">
        <v>7020</v>
      </c>
      <c r="F5">
        <v>791240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5030821</v>
      </c>
      <c r="D6">
        <v>6223698</v>
      </c>
      <c r="E6">
        <v>369234</v>
      </c>
      <c r="F6">
        <v>11623753</v>
      </c>
      <c r="G6">
        <v>20</v>
      </c>
      <c r="H6">
        <v>33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991835</v>
      </c>
      <c r="D7">
        <v>995283</v>
      </c>
      <c r="E7">
        <v>51893</v>
      </c>
      <c r="F7">
        <v>2039011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629934</v>
      </c>
      <c r="D8">
        <v>785747</v>
      </c>
      <c r="E8">
        <v>13057</v>
      </c>
      <c r="F8">
        <v>1428738</v>
      </c>
      <c r="G8">
        <v>3</v>
      </c>
      <c r="H8">
        <v>2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245978</v>
      </c>
      <c r="D9">
        <v>105716</v>
      </c>
      <c r="E9">
        <v>4351</v>
      </c>
      <c r="F9">
        <v>356045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31</v>
      </c>
      <c r="B10" t="s">
        <v>32</v>
      </c>
      <c r="C10">
        <v>3319296</v>
      </c>
      <c r="D10">
        <v>2212324</v>
      </c>
      <c r="E10">
        <v>95874</v>
      </c>
      <c r="F10">
        <v>5627494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t="s">
        <v>33</v>
      </c>
      <c r="B11" t="s">
        <v>34</v>
      </c>
      <c r="C11">
        <v>1819817</v>
      </c>
      <c r="D11">
        <v>1140869</v>
      </c>
      <c r="E11">
        <v>77</v>
      </c>
      <c r="F11">
        <v>2960763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35</v>
      </c>
      <c r="B12" t="s">
        <v>36</v>
      </c>
      <c r="C12">
        <v>148443</v>
      </c>
      <c r="D12">
        <v>261884</v>
      </c>
      <c r="E12">
        <v>6243</v>
      </c>
      <c r="F12">
        <v>416570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37</v>
      </c>
      <c r="B13" t="s">
        <v>38</v>
      </c>
      <c r="C13">
        <v>401366</v>
      </c>
      <c r="D13">
        <v>171060</v>
      </c>
      <c r="E13">
        <v>0</v>
      </c>
      <c r="F13">
        <v>572426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39</v>
      </c>
      <c r="B14" t="s">
        <v>40</v>
      </c>
      <c r="C14">
        <v>2271676</v>
      </c>
      <c r="D14">
        <v>2675273</v>
      </c>
      <c r="E14">
        <v>41716</v>
      </c>
      <c r="F14">
        <v>4988665</v>
      </c>
      <c r="G14">
        <v>9</v>
      </c>
      <c r="H14">
        <v>10</v>
      </c>
      <c r="I14">
        <v>0</v>
      </c>
      <c r="J14">
        <v>19</v>
      </c>
    </row>
    <row r="15" spans="1:10" x14ac:dyDescent="0.2">
      <c r="A15" t="s">
        <v>41</v>
      </c>
      <c r="B15" t="s">
        <v>42</v>
      </c>
      <c r="C15">
        <v>1381699</v>
      </c>
      <c r="D15">
        <v>999082</v>
      </c>
      <c r="E15">
        <v>35470</v>
      </c>
      <c r="F15">
        <v>2416251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43</v>
      </c>
      <c r="B16" t="s">
        <v>44</v>
      </c>
      <c r="C16">
        <v>822653</v>
      </c>
      <c r="D16">
        <v>624620</v>
      </c>
      <c r="E16">
        <v>10888</v>
      </c>
      <c r="F16">
        <v>1458161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45</v>
      </c>
      <c r="B17" t="s">
        <v>46</v>
      </c>
      <c r="C17">
        <v>723794</v>
      </c>
      <c r="D17">
        <v>386970</v>
      </c>
      <c r="E17">
        <v>45619</v>
      </c>
      <c r="F17">
        <v>1156383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47</v>
      </c>
      <c r="B18" t="s">
        <v>48</v>
      </c>
      <c r="C18">
        <v>1017379</v>
      </c>
      <c r="D18">
        <v>602085</v>
      </c>
      <c r="E18">
        <v>15779</v>
      </c>
      <c r="F18">
        <v>1635243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49</v>
      </c>
      <c r="B19" t="s">
        <v>50</v>
      </c>
      <c r="C19">
        <v>780433</v>
      </c>
      <c r="D19">
        <v>478182</v>
      </c>
      <c r="E19">
        <v>0</v>
      </c>
      <c r="F19">
        <v>1258615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51</v>
      </c>
      <c r="B20" t="s">
        <v>52</v>
      </c>
      <c r="C20">
        <v>283210</v>
      </c>
      <c r="D20">
        <v>418380</v>
      </c>
      <c r="E20">
        <v>8586</v>
      </c>
      <c r="F20">
        <v>710176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53</v>
      </c>
      <c r="B21" t="s">
        <v>54</v>
      </c>
      <c r="C21">
        <v>896232</v>
      </c>
      <c r="D21">
        <v>1310791</v>
      </c>
      <c r="E21">
        <v>46497</v>
      </c>
      <c r="F21">
        <v>2253520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55</v>
      </c>
      <c r="B22" t="s">
        <v>56</v>
      </c>
      <c r="C22">
        <v>435239</v>
      </c>
      <c r="D22">
        <v>2059984</v>
      </c>
      <c r="E22">
        <v>432232</v>
      </c>
      <c r="F22">
        <v>2927455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57</v>
      </c>
      <c r="B23" t="s">
        <v>58</v>
      </c>
      <c r="C23">
        <v>2288594</v>
      </c>
      <c r="D23">
        <v>2242435</v>
      </c>
      <c r="E23">
        <v>100300</v>
      </c>
      <c r="F23">
        <v>4631329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59</v>
      </c>
      <c r="B24" t="s">
        <v>60</v>
      </c>
      <c r="C24">
        <v>1236094</v>
      </c>
      <c r="D24">
        <v>1399624</v>
      </c>
      <c r="E24">
        <v>85963</v>
      </c>
      <c r="F24">
        <v>2721681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658589</v>
      </c>
      <c r="D25">
        <v>334605</v>
      </c>
      <c r="E25">
        <v>123009</v>
      </c>
      <c r="F25">
        <v>1116203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1429767</v>
      </c>
      <c r="D26">
        <v>1192674</v>
      </c>
      <c r="E26">
        <v>44582</v>
      </c>
      <c r="F26">
        <v>2667023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65</v>
      </c>
      <c r="B27" t="s">
        <v>66</v>
      </c>
      <c r="C27">
        <v>286076</v>
      </c>
      <c r="D27">
        <v>145606</v>
      </c>
      <c r="E27">
        <v>12548</v>
      </c>
      <c r="F27">
        <v>444230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515115</v>
      </c>
      <c r="D28">
        <v>230697</v>
      </c>
      <c r="E28">
        <v>19160</v>
      </c>
      <c r="F28">
        <v>764972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420711</v>
      </c>
      <c r="D29">
        <v>333912</v>
      </c>
      <c r="E29">
        <v>36810</v>
      </c>
      <c r="F29">
        <v>791433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71</v>
      </c>
      <c r="B30" t="s">
        <v>72</v>
      </c>
      <c r="C30">
        <v>396024</v>
      </c>
      <c r="D30">
        <v>243506</v>
      </c>
      <c r="E30">
        <v>12036</v>
      </c>
      <c r="F30">
        <v>651566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1514784</v>
      </c>
      <c r="D31">
        <v>1721392</v>
      </c>
      <c r="E31">
        <v>48419</v>
      </c>
      <c r="F31">
        <v>3284595</v>
      </c>
      <c r="G31">
        <v>7</v>
      </c>
      <c r="H31">
        <v>6</v>
      </c>
      <c r="I31">
        <v>0</v>
      </c>
      <c r="J31">
        <v>13</v>
      </c>
    </row>
    <row r="32" spans="1:10" x14ac:dyDescent="0.2">
      <c r="A32" t="s">
        <v>75</v>
      </c>
      <c r="B32" t="s">
        <v>76</v>
      </c>
      <c r="C32">
        <v>357805</v>
      </c>
      <c r="D32">
        <v>384900</v>
      </c>
      <c r="E32">
        <v>194</v>
      </c>
      <c r="F32">
        <v>742899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2209291</v>
      </c>
      <c r="D33">
        <v>3457124</v>
      </c>
      <c r="E33">
        <v>1781388</v>
      </c>
      <c r="F33">
        <v>7447803</v>
      </c>
      <c r="G33">
        <v>9</v>
      </c>
      <c r="H33">
        <v>20</v>
      </c>
      <c r="I33">
        <v>0</v>
      </c>
      <c r="J33">
        <v>29</v>
      </c>
    </row>
    <row r="34" spans="1:10" x14ac:dyDescent="0.2">
      <c r="A34" t="s">
        <v>79</v>
      </c>
      <c r="B34" t="s">
        <v>80</v>
      </c>
      <c r="C34">
        <v>1743131</v>
      </c>
      <c r="D34">
        <v>1669864</v>
      </c>
      <c r="E34">
        <v>76</v>
      </c>
      <c r="F34">
        <v>3413071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t="s">
        <v>81</v>
      </c>
      <c r="B35" t="s">
        <v>82</v>
      </c>
      <c r="C35">
        <v>125684</v>
      </c>
      <c r="D35">
        <v>185130</v>
      </c>
      <c r="E35">
        <v>0</v>
      </c>
      <c r="F35">
        <v>310814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83</v>
      </c>
      <c r="B36" t="s">
        <v>84</v>
      </c>
      <c r="C36">
        <v>2650122</v>
      </c>
      <c r="D36">
        <v>2514613</v>
      </c>
      <c r="E36">
        <v>18771</v>
      </c>
      <c r="F36">
        <v>5183506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t="s">
        <v>85</v>
      </c>
      <c r="B37" t="s">
        <v>86</v>
      </c>
      <c r="C37">
        <v>875033</v>
      </c>
      <c r="D37">
        <v>389029</v>
      </c>
      <c r="E37">
        <v>110548</v>
      </c>
      <c r="F37">
        <v>1374610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87</v>
      </c>
      <c r="B38" t="s">
        <v>88</v>
      </c>
      <c r="C38">
        <v>761545</v>
      </c>
      <c r="D38">
        <v>951688</v>
      </c>
      <c r="E38">
        <v>59073</v>
      </c>
      <c r="F38">
        <v>1772306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89</v>
      </c>
      <c r="B39" t="s">
        <v>90</v>
      </c>
      <c r="C39">
        <v>2565077</v>
      </c>
      <c r="D39">
        <v>2478239</v>
      </c>
      <c r="E39">
        <v>107819</v>
      </c>
      <c r="F39">
        <v>5151135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91</v>
      </c>
      <c r="B40" t="s">
        <v>92</v>
      </c>
      <c r="C40">
        <v>112958</v>
      </c>
      <c r="D40">
        <v>279315</v>
      </c>
      <c r="E40">
        <v>9902</v>
      </c>
      <c r="F40">
        <v>402175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93</v>
      </c>
      <c r="B41" t="s">
        <v>94</v>
      </c>
      <c r="C41">
        <v>913168</v>
      </c>
      <c r="D41">
        <v>486479</v>
      </c>
      <c r="E41">
        <v>39471</v>
      </c>
      <c r="F41">
        <v>1439118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95</v>
      </c>
      <c r="B42" t="s">
        <v>96</v>
      </c>
      <c r="C42">
        <v>178823</v>
      </c>
      <c r="D42">
        <v>207837</v>
      </c>
      <c r="E42">
        <v>2808</v>
      </c>
      <c r="F42">
        <v>389468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97</v>
      </c>
      <c r="B43" t="s">
        <v>98</v>
      </c>
      <c r="C43">
        <v>1160821</v>
      </c>
      <c r="D43">
        <v>1031959</v>
      </c>
      <c r="E43">
        <v>25958</v>
      </c>
      <c r="F43">
        <v>2218738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99</v>
      </c>
      <c r="B44" t="s">
        <v>100</v>
      </c>
      <c r="C44">
        <v>4012534</v>
      </c>
      <c r="D44">
        <v>2713968</v>
      </c>
      <c r="E44">
        <v>232101</v>
      </c>
      <c r="F44">
        <v>6958603</v>
      </c>
      <c r="G44">
        <v>21</v>
      </c>
      <c r="H44">
        <v>11</v>
      </c>
      <c r="I44">
        <v>0</v>
      </c>
      <c r="J44">
        <v>32</v>
      </c>
    </row>
    <row r="45" spans="1:10" x14ac:dyDescent="0.2">
      <c r="A45" t="s">
        <v>101</v>
      </c>
      <c r="B45" t="s">
        <v>102</v>
      </c>
      <c r="C45">
        <v>520403</v>
      </c>
      <c r="D45">
        <v>361628</v>
      </c>
      <c r="E45">
        <v>26826</v>
      </c>
      <c r="F45">
        <v>908857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103</v>
      </c>
      <c r="B46" t="s">
        <v>104</v>
      </c>
      <c r="C46">
        <v>74271</v>
      </c>
      <c r="D46">
        <v>21684</v>
      </c>
      <c r="E46">
        <v>209053</v>
      </c>
      <c r="F46">
        <v>305008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105</v>
      </c>
      <c r="B47" t="s">
        <v>106</v>
      </c>
      <c r="C47">
        <v>1817422</v>
      </c>
      <c r="D47">
        <v>1023187</v>
      </c>
      <c r="E47">
        <v>163398</v>
      </c>
      <c r="F47">
        <v>3004007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107</v>
      </c>
      <c r="B48" t="s">
        <v>108</v>
      </c>
      <c r="C48">
        <v>1095493</v>
      </c>
      <c r="D48">
        <v>1608751</v>
      </c>
      <c r="E48">
        <v>25751</v>
      </c>
      <c r="F48">
        <v>2729995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109</v>
      </c>
      <c r="B49" t="s">
        <v>110</v>
      </c>
      <c r="C49">
        <v>303042</v>
      </c>
      <c r="D49">
        <v>415396</v>
      </c>
      <c r="E49">
        <v>3218</v>
      </c>
      <c r="F49">
        <v>721656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111</v>
      </c>
      <c r="B50" t="s">
        <v>112</v>
      </c>
      <c r="C50">
        <v>1380819</v>
      </c>
      <c r="D50">
        <v>1368537</v>
      </c>
      <c r="E50">
        <v>72257</v>
      </c>
      <c r="F50">
        <v>2821613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t="s">
        <v>113</v>
      </c>
      <c r="B51" t="s">
        <v>114</v>
      </c>
      <c r="C51">
        <v>132107</v>
      </c>
      <c r="D51">
        <v>99989</v>
      </c>
      <c r="E51">
        <v>7067</v>
      </c>
      <c r="F51">
        <v>239163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AABC-628E-B346-8EC1-746B53C43FE4}">
  <dimension ref="A1:J94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K106" sqref="K106"/>
    </sheetView>
  </sheetViews>
  <sheetFormatPr baseColWidth="10" defaultRowHeight="16" x14ac:dyDescent="0.2"/>
  <sheetData>
    <row r="1" spans="1:10" s="2" customFormat="1" x14ac:dyDescent="0.2">
      <c r="A1" s="2" t="s">
        <v>161</v>
      </c>
      <c r="B1" s="2" t="s">
        <v>162</v>
      </c>
      <c r="C1" s="2" t="s">
        <v>171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  <c r="I1" s="2" t="s">
        <v>168</v>
      </c>
      <c r="J1" s="2" t="s">
        <v>169</v>
      </c>
    </row>
    <row r="2" spans="1:10" x14ac:dyDescent="0.2">
      <c r="A2" t="s">
        <v>14</v>
      </c>
      <c r="B2" t="s">
        <v>15</v>
      </c>
      <c r="C2" t="s">
        <v>128</v>
      </c>
      <c r="D2">
        <v>264819</v>
      </c>
      <c r="E2">
        <v>0</v>
      </c>
      <c r="F2">
        <v>3224</v>
      </c>
      <c r="G2">
        <v>268043</v>
      </c>
      <c r="H2">
        <v>1</v>
      </c>
      <c r="I2">
        <v>0</v>
      </c>
      <c r="J2">
        <v>0</v>
      </c>
    </row>
    <row r="3" spans="1:10" x14ac:dyDescent="0.2">
      <c r="A3" t="s">
        <v>17</v>
      </c>
      <c r="B3" t="s">
        <v>18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19</v>
      </c>
      <c r="B4" t="s">
        <v>20</v>
      </c>
      <c r="C4" t="s">
        <v>129</v>
      </c>
      <c r="D4">
        <v>181012</v>
      </c>
      <c r="E4">
        <v>0</v>
      </c>
      <c r="F4">
        <v>44962</v>
      </c>
      <c r="G4">
        <v>225974</v>
      </c>
      <c r="H4">
        <v>1</v>
      </c>
      <c r="I4">
        <v>0</v>
      </c>
      <c r="J4">
        <v>0</v>
      </c>
    </row>
    <row r="5" spans="1:10" x14ac:dyDescent="0.2">
      <c r="A5" t="s">
        <v>19</v>
      </c>
      <c r="B5" t="s">
        <v>20</v>
      </c>
      <c r="C5" t="s">
        <v>128</v>
      </c>
      <c r="D5">
        <v>202882</v>
      </c>
      <c r="E5">
        <v>0</v>
      </c>
      <c r="F5">
        <v>52695</v>
      </c>
      <c r="G5">
        <v>255577</v>
      </c>
      <c r="H5">
        <v>1</v>
      </c>
      <c r="I5">
        <v>0</v>
      </c>
      <c r="J5">
        <v>0</v>
      </c>
    </row>
    <row r="6" spans="1:10" x14ac:dyDescent="0.2">
      <c r="A6" t="s">
        <v>21</v>
      </c>
      <c r="B6" t="s">
        <v>22</v>
      </c>
      <c r="C6" t="s">
        <v>16</v>
      </c>
      <c r="H6">
        <v>0</v>
      </c>
      <c r="I6">
        <v>1</v>
      </c>
      <c r="J6">
        <v>0</v>
      </c>
    </row>
    <row r="7" spans="1:10" x14ac:dyDescent="0.2">
      <c r="A7" t="s">
        <v>23</v>
      </c>
      <c r="B7" t="s">
        <v>24</v>
      </c>
      <c r="C7" t="s">
        <v>131</v>
      </c>
      <c r="D7">
        <v>209384</v>
      </c>
      <c r="E7">
        <v>0</v>
      </c>
      <c r="F7">
        <v>0</v>
      </c>
      <c r="G7">
        <v>209384</v>
      </c>
      <c r="H7">
        <v>1</v>
      </c>
      <c r="I7">
        <v>0</v>
      </c>
      <c r="J7">
        <v>0</v>
      </c>
    </row>
    <row r="8" spans="1:10" x14ac:dyDescent="0.2">
      <c r="A8" t="s">
        <v>23</v>
      </c>
      <c r="B8" t="s">
        <v>24</v>
      </c>
      <c r="C8" t="s">
        <v>132</v>
      </c>
      <c r="D8">
        <v>0</v>
      </c>
      <c r="E8">
        <v>119144</v>
      </c>
      <c r="F8">
        <v>21002</v>
      </c>
      <c r="G8">
        <v>140146</v>
      </c>
      <c r="H8">
        <v>0</v>
      </c>
      <c r="I8">
        <v>1</v>
      </c>
      <c r="J8">
        <v>0</v>
      </c>
    </row>
    <row r="9" spans="1:10" x14ac:dyDescent="0.2">
      <c r="A9" t="s">
        <v>23</v>
      </c>
      <c r="B9" t="s">
        <v>24</v>
      </c>
      <c r="C9" t="s">
        <v>133</v>
      </c>
      <c r="D9">
        <v>0</v>
      </c>
      <c r="E9">
        <v>166801</v>
      </c>
      <c r="F9">
        <v>21513</v>
      </c>
      <c r="G9">
        <v>188314</v>
      </c>
      <c r="H9">
        <v>0</v>
      </c>
      <c r="I9">
        <v>1</v>
      </c>
      <c r="J9">
        <v>0</v>
      </c>
    </row>
    <row r="10" spans="1:10" x14ac:dyDescent="0.2">
      <c r="A10" t="s">
        <v>23</v>
      </c>
      <c r="B10" t="s">
        <v>24</v>
      </c>
      <c r="C10" t="s">
        <v>134</v>
      </c>
      <c r="D10">
        <v>0</v>
      </c>
      <c r="E10">
        <v>116851</v>
      </c>
      <c r="F10">
        <v>0</v>
      </c>
      <c r="G10">
        <v>116851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135</v>
      </c>
      <c r="D11">
        <v>181605</v>
      </c>
      <c r="E11">
        <v>0</v>
      </c>
      <c r="F11">
        <v>37332</v>
      </c>
      <c r="G11">
        <v>218937</v>
      </c>
      <c r="H11">
        <v>1</v>
      </c>
      <c r="I11">
        <v>0</v>
      </c>
      <c r="J11">
        <v>0</v>
      </c>
    </row>
    <row r="12" spans="1:10" x14ac:dyDescent="0.2">
      <c r="A12" t="s">
        <v>25</v>
      </c>
      <c r="B12" t="s">
        <v>26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27</v>
      </c>
      <c r="B13" t="s">
        <v>28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29</v>
      </c>
      <c r="B14" t="s">
        <v>30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31</v>
      </c>
      <c r="B15" t="s">
        <v>32</v>
      </c>
      <c r="C15" t="s">
        <v>129</v>
      </c>
      <c r="D15">
        <v>0</v>
      </c>
      <c r="E15">
        <v>172833</v>
      </c>
      <c r="F15">
        <v>1323</v>
      </c>
      <c r="G15">
        <v>174156</v>
      </c>
      <c r="H15">
        <v>0</v>
      </c>
      <c r="I15">
        <v>1</v>
      </c>
      <c r="J15">
        <v>0</v>
      </c>
    </row>
    <row r="16" spans="1:10" x14ac:dyDescent="0.2">
      <c r="A16" t="s">
        <v>31</v>
      </c>
      <c r="B16" t="s">
        <v>32</v>
      </c>
      <c r="C16" t="s">
        <v>136</v>
      </c>
      <c r="D16">
        <v>256157</v>
      </c>
      <c r="E16">
        <v>0</v>
      </c>
      <c r="F16">
        <v>1170</v>
      </c>
      <c r="G16">
        <v>257327</v>
      </c>
      <c r="H16">
        <v>1</v>
      </c>
      <c r="I16">
        <v>0</v>
      </c>
      <c r="J16">
        <v>0</v>
      </c>
    </row>
    <row r="17" spans="1:10" x14ac:dyDescent="0.2">
      <c r="A17" t="s">
        <v>31</v>
      </c>
      <c r="B17" t="s">
        <v>32</v>
      </c>
      <c r="C17" t="s">
        <v>137</v>
      </c>
      <c r="H17">
        <v>1</v>
      </c>
      <c r="I17">
        <v>0</v>
      </c>
      <c r="J17">
        <v>0</v>
      </c>
    </row>
    <row r="18" spans="1:10" x14ac:dyDescent="0.2">
      <c r="A18" t="s">
        <v>31</v>
      </c>
      <c r="B18" t="s">
        <v>32</v>
      </c>
      <c r="C18" t="s">
        <v>138</v>
      </c>
      <c r="D18">
        <v>284035</v>
      </c>
      <c r="E18">
        <v>0</v>
      </c>
      <c r="F18">
        <v>243</v>
      </c>
      <c r="G18">
        <v>284278</v>
      </c>
      <c r="H18">
        <v>1</v>
      </c>
      <c r="I18">
        <v>0</v>
      </c>
      <c r="J18">
        <v>0</v>
      </c>
    </row>
    <row r="19" spans="1:10" x14ac:dyDescent="0.2">
      <c r="A19" t="s">
        <v>31</v>
      </c>
      <c r="B19" t="s">
        <v>32</v>
      </c>
      <c r="C19" t="s">
        <v>139</v>
      </c>
      <c r="D19">
        <v>0</v>
      </c>
      <c r="E19">
        <v>191780</v>
      </c>
      <c r="F19">
        <v>31701</v>
      </c>
      <c r="G19">
        <v>223481</v>
      </c>
      <c r="H19">
        <v>0</v>
      </c>
      <c r="I19">
        <v>1</v>
      </c>
      <c r="J19">
        <v>0</v>
      </c>
    </row>
    <row r="20" spans="1:10" x14ac:dyDescent="0.2">
      <c r="A20" t="s">
        <v>31</v>
      </c>
      <c r="B20" t="s">
        <v>32</v>
      </c>
      <c r="C20" t="s">
        <v>140</v>
      </c>
      <c r="D20">
        <v>0</v>
      </c>
      <c r="E20">
        <v>178690</v>
      </c>
      <c r="F20">
        <v>734</v>
      </c>
      <c r="G20">
        <v>179424</v>
      </c>
      <c r="H20">
        <v>0</v>
      </c>
      <c r="I20">
        <v>1</v>
      </c>
      <c r="J20">
        <v>0</v>
      </c>
    </row>
    <row r="21" spans="1:10" x14ac:dyDescent="0.2">
      <c r="A21" t="s">
        <v>31</v>
      </c>
      <c r="B21" t="s">
        <v>32</v>
      </c>
      <c r="C21" t="s">
        <v>141</v>
      </c>
      <c r="H21">
        <v>0</v>
      </c>
      <c r="I21">
        <v>1</v>
      </c>
      <c r="J21">
        <v>0</v>
      </c>
    </row>
    <row r="22" spans="1:10" x14ac:dyDescent="0.2">
      <c r="A22" t="s">
        <v>31</v>
      </c>
      <c r="B22" t="s">
        <v>32</v>
      </c>
      <c r="C22" t="s">
        <v>142</v>
      </c>
      <c r="D22">
        <v>146507</v>
      </c>
      <c r="E22">
        <v>0</v>
      </c>
      <c r="F22">
        <v>54736</v>
      </c>
      <c r="G22">
        <v>201243</v>
      </c>
      <c r="H22">
        <v>1</v>
      </c>
      <c r="I22">
        <v>0</v>
      </c>
      <c r="J22">
        <v>0</v>
      </c>
    </row>
    <row r="23" spans="1:10" x14ac:dyDescent="0.2">
      <c r="A23" t="s">
        <v>31</v>
      </c>
      <c r="B23" t="s">
        <v>32</v>
      </c>
      <c r="C23" t="s">
        <v>143</v>
      </c>
      <c r="H23">
        <v>0</v>
      </c>
      <c r="I23">
        <v>1</v>
      </c>
      <c r="J23">
        <v>0</v>
      </c>
    </row>
    <row r="24" spans="1:10" x14ac:dyDescent="0.2">
      <c r="A24" t="s">
        <v>31</v>
      </c>
      <c r="B24" t="s">
        <v>32</v>
      </c>
      <c r="C24" t="s">
        <v>144</v>
      </c>
      <c r="H24">
        <v>1</v>
      </c>
      <c r="I24">
        <v>0</v>
      </c>
      <c r="J24">
        <v>0</v>
      </c>
    </row>
    <row r="25" spans="1:10" x14ac:dyDescent="0.2">
      <c r="A25" t="s">
        <v>31</v>
      </c>
      <c r="B25" t="s">
        <v>32</v>
      </c>
      <c r="C25" t="s">
        <v>145</v>
      </c>
      <c r="H25">
        <v>1</v>
      </c>
      <c r="I25">
        <v>0</v>
      </c>
      <c r="J25">
        <v>0</v>
      </c>
    </row>
    <row r="26" spans="1:10" x14ac:dyDescent="0.2">
      <c r="A26" t="s">
        <v>33</v>
      </c>
      <c r="B26" t="s">
        <v>34</v>
      </c>
      <c r="C26" t="s">
        <v>146</v>
      </c>
      <c r="D26">
        <v>188347</v>
      </c>
      <c r="E26">
        <v>0</v>
      </c>
      <c r="F26">
        <v>0</v>
      </c>
      <c r="G26">
        <v>188347</v>
      </c>
      <c r="H26">
        <v>1</v>
      </c>
      <c r="I26">
        <v>0</v>
      </c>
      <c r="J26">
        <v>0</v>
      </c>
    </row>
    <row r="27" spans="1:10" x14ac:dyDescent="0.2">
      <c r="A27" t="s">
        <v>33</v>
      </c>
      <c r="B27" t="s">
        <v>34</v>
      </c>
      <c r="C27" t="s">
        <v>147</v>
      </c>
      <c r="D27">
        <v>0</v>
      </c>
      <c r="E27">
        <v>201773</v>
      </c>
      <c r="F27">
        <v>0</v>
      </c>
      <c r="G27">
        <v>201773</v>
      </c>
      <c r="H27">
        <v>0</v>
      </c>
      <c r="I27">
        <v>1</v>
      </c>
      <c r="J27">
        <v>0</v>
      </c>
    </row>
    <row r="28" spans="1:10" x14ac:dyDescent="0.2">
      <c r="A28" t="s">
        <v>33</v>
      </c>
      <c r="B28" t="s">
        <v>34</v>
      </c>
      <c r="C28" t="s">
        <v>128</v>
      </c>
      <c r="D28">
        <v>267542</v>
      </c>
      <c r="E28">
        <v>0</v>
      </c>
      <c r="F28">
        <v>77</v>
      </c>
      <c r="G28">
        <v>267619</v>
      </c>
      <c r="H28">
        <v>1</v>
      </c>
      <c r="I28">
        <v>0</v>
      </c>
      <c r="J28">
        <v>0</v>
      </c>
    </row>
    <row r="29" spans="1:10" x14ac:dyDescent="0.2">
      <c r="A29" t="s">
        <v>33</v>
      </c>
      <c r="B29" t="s">
        <v>34</v>
      </c>
      <c r="C29" t="s">
        <v>137</v>
      </c>
      <c r="D29">
        <v>258982</v>
      </c>
      <c r="E29">
        <v>0</v>
      </c>
      <c r="F29">
        <v>0</v>
      </c>
      <c r="G29">
        <v>258982</v>
      </c>
      <c r="H29">
        <v>1</v>
      </c>
      <c r="I29">
        <v>0</v>
      </c>
      <c r="J29">
        <v>0</v>
      </c>
    </row>
    <row r="30" spans="1:10" x14ac:dyDescent="0.2">
      <c r="A30" t="s">
        <v>33</v>
      </c>
      <c r="B30" t="s">
        <v>34</v>
      </c>
      <c r="C30" t="s">
        <v>148</v>
      </c>
      <c r="D30">
        <v>219136</v>
      </c>
      <c r="E30">
        <v>0</v>
      </c>
      <c r="F30">
        <v>0</v>
      </c>
      <c r="G30">
        <v>219136</v>
      </c>
      <c r="H30">
        <v>1</v>
      </c>
      <c r="I30">
        <v>0</v>
      </c>
      <c r="J30">
        <v>0</v>
      </c>
    </row>
    <row r="31" spans="1:10" x14ac:dyDescent="0.2">
      <c r="A31" t="s">
        <v>33</v>
      </c>
      <c r="B31" t="s">
        <v>34</v>
      </c>
      <c r="C31" t="s">
        <v>149</v>
      </c>
      <c r="D31">
        <v>0</v>
      </c>
      <c r="E31">
        <v>170657</v>
      </c>
      <c r="F31">
        <v>0</v>
      </c>
      <c r="G31">
        <v>170657</v>
      </c>
      <c r="H31">
        <v>0</v>
      </c>
      <c r="I31">
        <v>1</v>
      </c>
      <c r="J31">
        <v>0</v>
      </c>
    </row>
    <row r="32" spans="1:10" x14ac:dyDescent="0.2">
      <c r="A32" t="s">
        <v>35</v>
      </c>
      <c r="B32" t="s">
        <v>36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37</v>
      </c>
      <c r="B33" t="s">
        <v>38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39</v>
      </c>
      <c r="B34" t="s">
        <v>40</v>
      </c>
      <c r="C34" t="s">
        <v>150</v>
      </c>
      <c r="D34">
        <v>0</v>
      </c>
      <c r="E34">
        <v>207535</v>
      </c>
      <c r="F34">
        <v>26990</v>
      </c>
      <c r="G34">
        <v>234525</v>
      </c>
      <c r="H34">
        <v>0</v>
      </c>
      <c r="I34">
        <v>1</v>
      </c>
      <c r="J34">
        <v>0</v>
      </c>
    </row>
    <row r="35" spans="1:10" x14ac:dyDescent="0.2">
      <c r="A35" t="s">
        <v>41</v>
      </c>
      <c r="B35" t="s">
        <v>42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43</v>
      </c>
      <c r="B36" t="s">
        <v>44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45</v>
      </c>
      <c r="B37" t="s">
        <v>46</v>
      </c>
      <c r="C37" t="s">
        <v>146</v>
      </c>
      <c r="D37">
        <v>239776</v>
      </c>
      <c r="E37">
        <v>0</v>
      </c>
      <c r="F37">
        <v>24517</v>
      </c>
      <c r="G37">
        <v>264293</v>
      </c>
      <c r="H37">
        <v>1</v>
      </c>
      <c r="I37">
        <v>0</v>
      </c>
      <c r="J37">
        <v>0</v>
      </c>
    </row>
    <row r="38" spans="1:10" x14ac:dyDescent="0.2">
      <c r="A38" t="s">
        <v>47</v>
      </c>
      <c r="B38" t="s">
        <v>48</v>
      </c>
      <c r="C38" t="s">
        <v>147</v>
      </c>
      <c r="D38">
        <v>177579</v>
      </c>
      <c r="E38">
        <v>0</v>
      </c>
      <c r="F38">
        <v>0</v>
      </c>
      <c r="G38">
        <v>177579</v>
      </c>
      <c r="H38">
        <v>1</v>
      </c>
      <c r="I38">
        <v>0</v>
      </c>
      <c r="J38">
        <v>0</v>
      </c>
    </row>
    <row r="39" spans="1:10" x14ac:dyDescent="0.2">
      <c r="A39" t="s">
        <v>49</v>
      </c>
      <c r="B39" t="s">
        <v>50</v>
      </c>
      <c r="C39" t="s">
        <v>136</v>
      </c>
      <c r="H39">
        <v>1</v>
      </c>
      <c r="I39">
        <v>0</v>
      </c>
      <c r="J39">
        <v>0</v>
      </c>
    </row>
    <row r="40" spans="1:10" x14ac:dyDescent="0.2">
      <c r="A40" t="s">
        <v>51</v>
      </c>
      <c r="B40" t="s">
        <v>52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53</v>
      </c>
      <c r="B41" t="s">
        <v>54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55</v>
      </c>
      <c r="B42" t="s">
        <v>56</v>
      </c>
      <c r="C42" t="s">
        <v>146</v>
      </c>
      <c r="D42">
        <v>0</v>
      </c>
      <c r="E42">
        <v>229465</v>
      </c>
      <c r="F42">
        <v>65743</v>
      </c>
      <c r="G42">
        <v>295208</v>
      </c>
      <c r="H42">
        <v>0</v>
      </c>
      <c r="I42">
        <v>1</v>
      </c>
      <c r="J42">
        <v>0</v>
      </c>
    </row>
    <row r="43" spans="1:10" x14ac:dyDescent="0.2">
      <c r="A43" t="s">
        <v>55</v>
      </c>
      <c r="B43" t="s">
        <v>56</v>
      </c>
      <c r="C43" t="s">
        <v>150</v>
      </c>
      <c r="D43">
        <v>0</v>
      </c>
      <c r="E43">
        <v>217682</v>
      </c>
      <c r="F43">
        <v>70189</v>
      </c>
      <c r="G43">
        <v>287871</v>
      </c>
      <c r="H43">
        <v>0</v>
      </c>
      <c r="I43">
        <v>1</v>
      </c>
      <c r="J43">
        <v>0</v>
      </c>
    </row>
    <row r="44" spans="1:10" x14ac:dyDescent="0.2">
      <c r="A44" t="s">
        <v>55</v>
      </c>
      <c r="B44" t="s">
        <v>56</v>
      </c>
      <c r="C44" t="s">
        <v>136</v>
      </c>
      <c r="D44">
        <v>0</v>
      </c>
      <c r="E44">
        <v>219260</v>
      </c>
      <c r="F44">
        <v>80523</v>
      </c>
      <c r="G44">
        <v>299783</v>
      </c>
      <c r="H44">
        <v>0</v>
      </c>
      <c r="I44">
        <v>1</v>
      </c>
      <c r="J44">
        <v>0</v>
      </c>
    </row>
    <row r="45" spans="1:10" x14ac:dyDescent="0.2">
      <c r="A45" t="s">
        <v>55</v>
      </c>
      <c r="B45" t="s">
        <v>56</v>
      </c>
      <c r="C45" t="s">
        <v>151</v>
      </c>
      <c r="D45">
        <v>0</v>
      </c>
      <c r="E45">
        <v>165852</v>
      </c>
      <c r="F45">
        <v>49948</v>
      </c>
      <c r="G45">
        <v>215800</v>
      </c>
      <c r="H45">
        <v>0</v>
      </c>
      <c r="I45">
        <v>1</v>
      </c>
      <c r="J45">
        <v>0</v>
      </c>
    </row>
    <row r="46" spans="1:10" x14ac:dyDescent="0.2">
      <c r="A46" t="s">
        <v>55</v>
      </c>
      <c r="B46" t="s">
        <v>56</v>
      </c>
      <c r="C46" t="s">
        <v>138</v>
      </c>
      <c r="D46">
        <v>0</v>
      </c>
      <c r="E46">
        <v>218167</v>
      </c>
      <c r="F46">
        <v>79659</v>
      </c>
      <c r="G46">
        <v>297826</v>
      </c>
      <c r="H46">
        <v>0</v>
      </c>
      <c r="I46">
        <v>1</v>
      </c>
      <c r="J46">
        <v>0</v>
      </c>
    </row>
    <row r="47" spans="1:10" x14ac:dyDescent="0.2">
      <c r="A47" t="s">
        <v>57</v>
      </c>
      <c r="B47" t="s">
        <v>58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59</v>
      </c>
      <c r="B48" t="s">
        <v>60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61</v>
      </c>
      <c r="B49" t="s">
        <v>62</v>
      </c>
      <c r="C49" t="s">
        <v>146</v>
      </c>
      <c r="D49">
        <v>219328</v>
      </c>
      <c r="E49">
        <v>0</v>
      </c>
      <c r="F49">
        <v>58256</v>
      </c>
      <c r="G49">
        <v>277584</v>
      </c>
      <c r="H49">
        <v>1</v>
      </c>
      <c r="I49">
        <v>0</v>
      </c>
      <c r="J49">
        <v>0</v>
      </c>
    </row>
    <row r="50" spans="1:10" x14ac:dyDescent="0.2">
      <c r="A50" t="s">
        <v>61</v>
      </c>
      <c r="B50" t="s">
        <v>62</v>
      </c>
      <c r="C50" t="s">
        <v>129</v>
      </c>
      <c r="D50">
        <v>234874</v>
      </c>
      <c r="E50">
        <v>0</v>
      </c>
      <c r="F50">
        <v>58494</v>
      </c>
      <c r="G50">
        <v>293368</v>
      </c>
      <c r="H50">
        <v>1</v>
      </c>
      <c r="I50">
        <v>0</v>
      </c>
      <c r="J50">
        <v>0</v>
      </c>
    </row>
    <row r="51" spans="1:10" x14ac:dyDescent="0.2">
      <c r="A51" t="s">
        <v>63</v>
      </c>
      <c r="B51" t="s">
        <v>64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65</v>
      </c>
      <c r="B52" t="s">
        <v>66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67</v>
      </c>
      <c r="B53" t="s">
        <v>68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69</v>
      </c>
      <c r="B54" t="s">
        <v>70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71</v>
      </c>
      <c r="B55" t="s">
        <v>72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73</v>
      </c>
      <c r="B56" t="s">
        <v>74</v>
      </c>
      <c r="C56" t="s">
        <v>148</v>
      </c>
      <c r="D56">
        <v>0</v>
      </c>
      <c r="E56">
        <v>155697</v>
      </c>
      <c r="F56">
        <v>5016</v>
      </c>
      <c r="G56">
        <v>160713</v>
      </c>
      <c r="H56">
        <v>0</v>
      </c>
      <c r="I56">
        <v>1</v>
      </c>
      <c r="J56">
        <v>0</v>
      </c>
    </row>
    <row r="57" spans="1:10" x14ac:dyDescent="0.2">
      <c r="A57" t="s">
        <v>75</v>
      </c>
      <c r="B57" t="s">
        <v>76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77</v>
      </c>
      <c r="B58" t="s">
        <v>78</v>
      </c>
      <c r="C58" t="s">
        <v>128</v>
      </c>
      <c r="D58">
        <v>0</v>
      </c>
      <c r="E58">
        <v>125127</v>
      </c>
      <c r="F58">
        <v>59830</v>
      </c>
      <c r="G58">
        <v>184957</v>
      </c>
      <c r="H58">
        <v>0</v>
      </c>
      <c r="I58">
        <v>1</v>
      </c>
      <c r="J58">
        <v>0</v>
      </c>
    </row>
    <row r="59" spans="1:10" x14ac:dyDescent="0.2">
      <c r="A59" t="s">
        <v>77</v>
      </c>
      <c r="B59" t="s">
        <v>78</v>
      </c>
      <c r="C59" t="s">
        <v>139</v>
      </c>
      <c r="D59">
        <v>0</v>
      </c>
      <c r="E59">
        <v>134175</v>
      </c>
      <c r="F59">
        <v>67852</v>
      </c>
      <c r="G59">
        <v>202027</v>
      </c>
      <c r="H59">
        <v>0</v>
      </c>
      <c r="I59">
        <v>1</v>
      </c>
      <c r="J59">
        <v>0</v>
      </c>
    </row>
    <row r="60" spans="1:10" x14ac:dyDescent="0.2">
      <c r="A60" t="s">
        <v>77</v>
      </c>
      <c r="B60" t="s">
        <v>78</v>
      </c>
      <c r="C60" t="s">
        <v>145</v>
      </c>
      <c r="D60">
        <v>155163</v>
      </c>
      <c r="E60">
        <v>0</v>
      </c>
      <c r="F60">
        <v>160717</v>
      </c>
      <c r="G60">
        <v>315880</v>
      </c>
      <c r="H60">
        <v>1</v>
      </c>
      <c r="I60">
        <v>0</v>
      </c>
      <c r="J60">
        <v>0</v>
      </c>
    </row>
    <row r="61" spans="1:10" x14ac:dyDescent="0.2">
      <c r="A61" t="s">
        <v>79</v>
      </c>
      <c r="B61" t="s">
        <v>80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81</v>
      </c>
      <c r="B62" t="s">
        <v>82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83</v>
      </c>
      <c r="B63" t="s">
        <v>84</v>
      </c>
      <c r="C63" t="s">
        <v>128</v>
      </c>
      <c r="D63">
        <v>0</v>
      </c>
      <c r="E63">
        <v>223842</v>
      </c>
      <c r="F63">
        <v>145</v>
      </c>
      <c r="G63">
        <v>223987</v>
      </c>
      <c r="H63">
        <v>0</v>
      </c>
      <c r="I63">
        <v>1</v>
      </c>
      <c r="J63">
        <v>0</v>
      </c>
    </row>
    <row r="64" spans="1:10" x14ac:dyDescent="0.2">
      <c r="A64" t="s">
        <v>83</v>
      </c>
      <c r="B64" t="s">
        <v>84</v>
      </c>
      <c r="C64" t="s">
        <v>139</v>
      </c>
      <c r="D64">
        <v>0</v>
      </c>
      <c r="E64">
        <v>222371</v>
      </c>
      <c r="F64">
        <v>0</v>
      </c>
      <c r="G64">
        <v>222371</v>
      </c>
      <c r="H64">
        <v>0</v>
      </c>
      <c r="I64">
        <v>1</v>
      </c>
      <c r="J64">
        <v>0</v>
      </c>
    </row>
    <row r="65" spans="1:10" x14ac:dyDescent="0.2">
      <c r="A65" t="s">
        <v>85</v>
      </c>
      <c r="B65" t="s">
        <v>86</v>
      </c>
      <c r="C65" t="s">
        <v>129</v>
      </c>
      <c r="D65">
        <v>215510</v>
      </c>
      <c r="E65">
        <v>0</v>
      </c>
      <c r="F65">
        <v>46621</v>
      </c>
      <c r="G65">
        <v>262131</v>
      </c>
      <c r="H65">
        <v>1</v>
      </c>
      <c r="I65">
        <v>0</v>
      </c>
      <c r="J65">
        <v>0</v>
      </c>
    </row>
    <row r="66" spans="1:10" x14ac:dyDescent="0.2">
      <c r="A66" t="s">
        <v>85</v>
      </c>
      <c r="B66" t="s">
        <v>86</v>
      </c>
      <c r="C66" t="s">
        <v>136</v>
      </c>
      <c r="D66">
        <v>198985</v>
      </c>
      <c r="E66">
        <v>0</v>
      </c>
      <c r="F66">
        <v>56869</v>
      </c>
      <c r="G66">
        <v>255854</v>
      </c>
      <c r="H66">
        <v>1</v>
      </c>
      <c r="I66">
        <v>0</v>
      </c>
      <c r="J66">
        <v>0</v>
      </c>
    </row>
    <row r="67" spans="1:10" x14ac:dyDescent="0.2">
      <c r="A67" t="s">
        <v>87</v>
      </c>
      <c r="B67" t="s">
        <v>88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89</v>
      </c>
      <c r="B68" t="s">
        <v>90</v>
      </c>
      <c r="C68" t="s">
        <v>147</v>
      </c>
      <c r="D68">
        <v>192852</v>
      </c>
      <c r="E68">
        <v>0</v>
      </c>
      <c r="F68">
        <v>26239</v>
      </c>
      <c r="G68">
        <v>219091</v>
      </c>
      <c r="H68">
        <v>1</v>
      </c>
      <c r="I68">
        <v>0</v>
      </c>
      <c r="J68">
        <v>0</v>
      </c>
    </row>
    <row r="69" spans="1:10" x14ac:dyDescent="0.2">
      <c r="A69" t="s">
        <v>89</v>
      </c>
      <c r="B69" t="s">
        <v>90</v>
      </c>
      <c r="C69" t="s">
        <v>148</v>
      </c>
      <c r="D69">
        <v>191967</v>
      </c>
      <c r="E69">
        <v>0</v>
      </c>
      <c r="F69">
        <v>14805</v>
      </c>
      <c r="G69">
        <v>206772</v>
      </c>
      <c r="H69">
        <v>1</v>
      </c>
      <c r="I69">
        <v>0</v>
      </c>
      <c r="J69">
        <v>0</v>
      </c>
    </row>
    <row r="70" spans="1:10" x14ac:dyDescent="0.2">
      <c r="A70" t="s">
        <v>89</v>
      </c>
      <c r="B70" t="s">
        <v>90</v>
      </c>
      <c r="C70" t="s">
        <v>139</v>
      </c>
      <c r="D70">
        <v>0</v>
      </c>
      <c r="E70">
        <v>171147</v>
      </c>
      <c r="F70">
        <v>10105</v>
      </c>
      <c r="G70">
        <v>181252</v>
      </c>
      <c r="H70">
        <v>0</v>
      </c>
      <c r="I70">
        <v>1</v>
      </c>
      <c r="J70">
        <v>0</v>
      </c>
    </row>
    <row r="71" spans="1:10" x14ac:dyDescent="0.2">
      <c r="A71" t="s">
        <v>89</v>
      </c>
      <c r="B71" t="s">
        <v>90</v>
      </c>
      <c r="C71" t="s">
        <v>152</v>
      </c>
      <c r="D71">
        <v>0</v>
      </c>
      <c r="E71">
        <v>204504</v>
      </c>
      <c r="F71">
        <v>0</v>
      </c>
      <c r="G71">
        <v>204504</v>
      </c>
      <c r="H71">
        <v>0</v>
      </c>
      <c r="I71">
        <v>1</v>
      </c>
      <c r="J71">
        <v>0</v>
      </c>
    </row>
    <row r="72" spans="1:10" x14ac:dyDescent="0.2">
      <c r="A72" t="s">
        <v>89</v>
      </c>
      <c r="B72" t="s">
        <v>90</v>
      </c>
      <c r="C72" t="s">
        <v>153</v>
      </c>
      <c r="D72">
        <v>0</v>
      </c>
      <c r="E72">
        <v>220139</v>
      </c>
      <c r="F72">
        <v>0</v>
      </c>
      <c r="G72">
        <v>220139</v>
      </c>
      <c r="H72">
        <v>0</v>
      </c>
      <c r="I72">
        <v>1</v>
      </c>
      <c r="J72">
        <v>0</v>
      </c>
    </row>
    <row r="73" spans="1:10" x14ac:dyDescent="0.2">
      <c r="A73" t="s">
        <v>89</v>
      </c>
      <c r="B73" t="s">
        <v>90</v>
      </c>
      <c r="C73" t="s">
        <v>141</v>
      </c>
      <c r="D73">
        <v>224274</v>
      </c>
      <c r="E73">
        <v>0</v>
      </c>
      <c r="F73">
        <v>20820</v>
      </c>
      <c r="G73">
        <v>245094</v>
      </c>
      <c r="H73">
        <v>1</v>
      </c>
      <c r="I73">
        <v>0</v>
      </c>
      <c r="J73">
        <v>0</v>
      </c>
    </row>
    <row r="74" spans="1:10" x14ac:dyDescent="0.2">
      <c r="A74" t="s">
        <v>91</v>
      </c>
      <c r="B74" t="s">
        <v>92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93</v>
      </c>
      <c r="B75" t="s">
        <v>94</v>
      </c>
      <c r="C75" t="s">
        <v>146</v>
      </c>
      <c r="D75">
        <v>186448</v>
      </c>
      <c r="E75">
        <v>0</v>
      </c>
      <c r="F75">
        <v>25860</v>
      </c>
      <c r="G75">
        <v>212308</v>
      </c>
      <c r="H75">
        <v>1</v>
      </c>
      <c r="I75">
        <v>0</v>
      </c>
      <c r="J75">
        <v>0</v>
      </c>
    </row>
    <row r="76" spans="1:10" x14ac:dyDescent="0.2">
      <c r="A76" t="s">
        <v>93</v>
      </c>
      <c r="B76" t="s">
        <v>94</v>
      </c>
      <c r="C76" t="s">
        <v>129</v>
      </c>
      <c r="D76">
        <v>191052</v>
      </c>
      <c r="E76">
        <v>0</v>
      </c>
      <c r="F76">
        <v>947</v>
      </c>
      <c r="G76">
        <v>191999</v>
      </c>
      <c r="H76">
        <v>1</v>
      </c>
      <c r="I76">
        <v>0</v>
      </c>
      <c r="J76">
        <v>0</v>
      </c>
    </row>
    <row r="77" spans="1:10" x14ac:dyDescent="0.2">
      <c r="A77" t="s">
        <v>95</v>
      </c>
      <c r="B77" t="s">
        <v>96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97</v>
      </c>
      <c r="B78" t="s">
        <v>98</v>
      </c>
      <c r="C78" t="s">
        <v>137</v>
      </c>
      <c r="D78">
        <v>232404</v>
      </c>
      <c r="E78">
        <v>0</v>
      </c>
      <c r="F78">
        <v>0</v>
      </c>
      <c r="G78">
        <v>232404</v>
      </c>
      <c r="H78">
        <v>1</v>
      </c>
      <c r="I78">
        <v>0</v>
      </c>
      <c r="J78">
        <v>0</v>
      </c>
    </row>
    <row r="79" spans="1:10" x14ac:dyDescent="0.2">
      <c r="A79" t="s">
        <v>99</v>
      </c>
      <c r="B79" t="s">
        <v>100</v>
      </c>
      <c r="C79" t="s">
        <v>129</v>
      </c>
      <c r="D79">
        <v>180099</v>
      </c>
      <c r="E79">
        <v>0</v>
      </c>
      <c r="F79">
        <v>30253</v>
      </c>
      <c r="G79">
        <v>210352</v>
      </c>
      <c r="H79">
        <v>1</v>
      </c>
      <c r="I79">
        <v>0</v>
      </c>
      <c r="J79">
        <v>0</v>
      </c>
    </row>
    <row r="80" spans="1:10" x14ac:dyDescent="0.2">
      <c r="A80" t="s">
        <v>99</v>
      </c>
      <c r="B80" t="s">
        <v>100</v>
      </c>
      <c r="C80" t="s">
        <v>148</v>
      </c>
      <c r="D80">
        <v>182113</v>
      </c>
      <c r="E80">
        <v>0</v>
      </c>
      <c r="F80">
        <v>49530</v>
      </c>
      <c r="G80">
        <v>231643</v>
      </c>
      <c r="H80">
        <v>1</v>
      </c>
      <c r="I80">
        <v>0</v>
      </c>
      <c r="J80">
        <v>0</v>
      </c>
    </row>
    <row r="81" spans="1:10" x14ac:dyDescent="0.2">
      <c r="A81" t="s">
        <v>99</v>
      </c>
      <c r="B81" t="s">
        <v>100</v>
      </c>
      <c r="C81" t="s">
        <v>149</v>
      </c>
      <c r="D81">
        <v>189448</v>
      </c>
      <c r="E81">
        <v>0</v>
      </c>
      <c r="F81">
        <v>15793</v>
      </c>
      <c r="G81">
        <v>205241</v>
      </c>
      <c r="H81">
        <v>1</v>
      </c>
      <c r="I81">
        <v>0</v>
      </c>
      <c r="J81">
        <v>0</v>
      </c>
    </row>
    <row r="82" spans="1:10" x14ac:dyDescent="0.2">
      <c r="A82" t="s">
        <v>99</v>
      </c>
      <c r="B82" t="s">
        <v>100</v>
      </c>
      <c r="C82" t="s">
        <v>153</v>
      </c>
      <c r="D82">
        <v>173668</v>
      </c>
      <c r="E82">
        <v>0</v>
      </c>
      <c r="F82">
        <v>0</v>
      </c>
      <c r="G82">
        <v>173668</v>
      </c>
      <c r="H82">
        <v>1</v>
      </c>
      <c r="I82">
        <v>0</v>
      </c>
      <c r="J82">
        <v>0</v>
      </c>
    </row>
    <row r="83" spans="1:10" x14ac:dyDescent="0.2">
      <c r="A83" t="s">
        <v>99</v>
      </c>
      <c r="B83" t="s">
        <v>100</v>
      </c>
      <c r="C83" t="s">
        <v>154</v>
      </c>
      <c r="D83">
        <v>0</v>
      </c>
      <c r="E83">
        <v>136018</v>
      </c>
      <c r="F83">
        <v>16970</v>
      </c>
      <c r="G83">
        <v>152988</v>
      </c>
      <c r="H83">
        <v>0</v>
      </c>
      <c r="I83">
        <v>1</v>
      </c>
      <c r="J83">
        <v>0</v>
      </c>
    </row>
    <row r="84" spans="1:10" x14ac:dyDescent="0.2">
      <c r="A84" t="s">
        <v>99</v>
      </c>
      <c r="B84" t="s">
        <v>100</v>
      </c>
      <c r="C84" t="s">
        <v>155</v>
      </c>
      <c r="D84">
        <v>0</v>
      </c>
      <c r="E84">
        <v>78256</v>
      </c>
      <c r="F84">
        <v>4868</v>
      </c>
      <c r="G84">
        <v>83124</v>
      </c>
      <c r="H84">
        <v>0</v>
      </c>
      <c r="I84">
        <v>1</v>
      </c>
      <c r="J84">
        <v>0</v>
      </c>
    </row>
    <row r="85" spans="1:10" x14ac:dyDescent="0.2">
      <c r="A85" t="s">
        <v>99</v>
      </c>
      <c r="B85" t="s">
        <v>100</v>
      </c>
      <c r="C85" t="s">
        <v>156</v>
      </c>
      <c r="D85">
        <v>0</v>
      </c>
      <c r="E85">
        <v>144513</v>
      </c>
      <c r="F85">
        <v>10821</v>
      </c>
      <c r="G85">
        <v>155334</v>
      </c>
      <c r="H85">
        <v>0</v>
      </c>
      <c r="I85">
        <v>1</v>
      </c>
      <c r="J85">
        <v>0</v>
      </c>
    </row>
    <row r="86" spans="1:10" x14ac:dyDescent="0.2">
      <c r="A86" t="s">
        <v>101</v>
      </c>
      <c r="B86" t="s">
        <v>102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103</v>
      </c>
      <c r="B87" t="s">
        <v>104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105</v>
      </c>
      <c r="B88" t="s">
        <v>106</v>
      </c>
      <c r="C88" t="s">
        <v>146</v>
      </c>
      <c r="D88">
        <v>225071</v>
      </c>
      <c r="E88">
        <v>0</v>
      </c>
      <c r="F88">
        <v>61463</v>
      </c>
      <c r="G88">
        <v>286534</v>
      </c>
      <c r="H88">
        <v>1</v>
      </c>
      <c r="I88">
        <v>0</v>
      </c>
      <c r="J88">
        <v>0</v>
      </c>
    </row>
    <row r="89" spans="1:10" x14ac:dyDescent="0.2">
      <c r="A89" t="s">
        <v>105</v>
      </c>
      <c r="B89" t="s">
        <v>106</v>
      </c>
      <c r="C89" t="s">
        <v>128</v>
      </c>
      <c r="D89">
        <v>206560</v>
      </c>
      <c r="E89">
        <v>0</v>
      </c>
      <c r="F89">
        <v>7088</v>
      </c>
      <c r="G89">
        <v>213648</v>
      </c>
      <c r="H89">
        <v>1</v>
      </c>
      <c r="I89">
        <v>0</v>
      </c>
      <c r="J89">
        <v>0</v>
      </c>
    </row>
    <row r="90" spans="1:10" x14ac:dyDescent="0.2">
      <c r="A90" t="s">
        <v>105</v>
      </c>
      <c r="B90" t="s">
        <v>106</v>
      </c>
      <c r="C90" t="s">
        <v>137</v>
      </c>
      <c r="D90">
        <v>230765</v>
      </c>
      <c r="E90">
        <v>0</v>
      </c>
      <c r="F90">
        <v>74893</v>
      </c>
      <c r="G90">
        <v>305658</v>
      </c>
      <c r="H90">
        <v>1</v>
      </c>
      <c r="I90">
        <v>0</v>
      </c>
      <c r="J90">
        <v>0</v>
      </c>
    </row>
    <row r="91" spans="1:10" x14ac:dyDescent="0.2">
      <c r="A91" t="s">
        <v>107</v>
      </c>
      <c r="B91" t="s">
        <v>108</v>
      </c>
      <c r="C91" t="s">
        <v>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109</v>
      </c>
      <c r="B92" t="s">
        <v>110</v>
      </c>
      <c r="C92" t="s">
        <v>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111</v>
      </c>
      <c r="B93" t="s">
        <v>112</v>
      </c>
      <c r="C93" t="s">
        <v>137</v>
      </c>
      <c r="D93">
        <v>0</v>
      </c>
      <c r="E93">
        <v>241306</v>
      </c>
      <c r="F93">
        <v>40446</v>
      </c>
      <c r="G93">
        <v>281752</v>
      </c>
      <c r="H93">
        <v>0</v>
      </c>
      <c r="I93">
        <v>1</v>
      </c>
      <c r="J93">
        <v>0</v>
      </c>
    </row>
    <row r="94" spans="1:10" x14ac:dyDescent="0.2">
      <c r="A94" t="s">
        <v>113</v>
      </c>
      <c r="B94" t="s">
        <v>114</v>
      </c>
      <c r="C94" t="s">
        <v>16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2022-12-19T16:51:14Z</dcterms:modified>
</cp:coreProperties>
</file>