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80C5C65C-3DD8-4540-B282-F9D15E89857F}" xr6:coauthVersionLast="47" xr6:coauthVersionMax="47" xr10:uidLastSave="{00000000-0000-0000-0000-000000000000}"/>
  <bookViews>
    <workbookView xWindow="1960" yWindow="720" windowWidth="23580" windowHeight="15540" tabRatio="500" activeTab="3" xr2:uid="{00000000-000D-0000-FFFF-FFFF00000000}"/>
  </bookViews>
  <sheets>
    <sheet name="Election Results by State" sheetId="2" r:id="rId1"/>
    <sheet name="Uncontested Races" sheetId="4" r:id="rId2"/>
    <sheet name="Uncontested PIVOT" sheetId="5" r:id="rId3"/>
    <sheet name="RESULTS" sheetId="6" r:id="rId4"/>
    <sheet name="UNCONTESTED" sheetId="7" r:id="rId5"/>
  </sheets>
  <definedNames>
    <definedName name="_xlnm._FilterDatabase" localSheetId="0" hidden="1">'Election Results by State'!$N$2:$N$52</definedName>
  </definedNames>
  <calcPr calcId="191029"/>
  <pivotCaches>
    <pivotCache cacheId="1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2" l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96" i="4"/>
  <c r="F93" i="4"/>
  <c r="F88" i="4"/>
  <c r="F80" i="4"/>
  <c r="F81" i="4"/>
  <c r="F82" i="4"/>
  <c r="F83" i="4"/>
  <c r="F84" i="4"/>
  <c r="F85" i="4"/>
  <c r="F86" i="4"/>
  <c r="F87" i="4"/>
  <c r="F73" i="4"/>
  <c r="F74" i="4"/>
  <c r="F63" i="4"/>
  <c r="F64" i="4"/>
  <c r="F65" i="4"/>
  <c r="F66" i="4"/>
  <c r="F52" i="4"/>
  <c r="F53" i="4"/>
  <c r="F46" i="4"/>
  <c r="F47" i="4"/>
  <c r="F48" i="4"/>
  <c r="F49" i="4"/>
  <c r="F42" i="4"/>
  <c r="F40" i="4"/>
  <c r="F33" i="4"/>
  <c r="F34" i="4"/>
  <c r="F35" i="4"/>
  <c r="F26" i="4"/>
  <c r="F27" i="4"/>
  <c r="F28" i="4"/>
  <c r="F29" i="4"/>
  <c r="F20" i="4"/>
  <c r="F19" i="4"/>
  <c r="F18" i="4"/>
  <c r="F17" i="4"/>
  <c r="F16" i="4"/>
  <c r="F15" i="4"/>
  <c r="F14" i="4"/>
  <c r="F13" i="4"/>
  <c r="F10" i="4"/>
  <c r="F11" i="4"/>
  <c r="F8" i="4"/>
  <c r="F5" i="4"/>
  <c r="F4" i="4"/>
  <c r="F97" i="4"/>
  <c r="F95" i="4"/>
  <c r="F94" i="4"/>
  <c r="F92" i="4"/>
  <c r="F91" i="4"/>
  <c r="F90" i="4"/>
  <c r="F89" i="4"/>
  <c r="F79" i="4"/>
  <c r="F78" i="4"/>
  <c r="F77" i="4"/>
  <c r="F76" i="4"/>
  <c r="F75" i="4"/>
  <c r="F72" i="4"/>
  <c r="F71" i="4"/>
  <c r="F69" i="4"/>
  <c r="F68" i="4"/>
  <c r="F67" i="4"/>
  <c r="F62" i="4"/>
  <c r="F61" i="4"/>
  <c r="F60" i="4"/>
  <c r="F59" i="4"/>
  <c r="F58" i="4"/>
  <c r="F57" i="4"/>
  <c r="F56" i="4"/>
  <c r="F55" i="4"/>
  <c r="F54" i="4"/>
  <c r="F51" i="4"/>
  <c r="F50" i="4"/>
  <c r="F45" i="4"/>
  <c r="F44" i="4"/>
  <c r="F43" i="4"/>
  <c r="F41" i="4"/>
  <c r="F39" i="4"/>
  <c r="F38" i="4"/>
  <c r="F37" i="4"/>
  <c r="F36" i="4"/>
  <c r="F32" i="4"/>
  <c r="F31" i="4"/>
  <c r="F30" i="4"/>
  <c r="F25" i="4"/>
  <c r="F23" i="4"/>
  <c r="F22" i="4"/>
  <c r="F21" i="4"/>
  <c r="F12" i="4"/>
  <c r="F9" i="4"/>
  <c r="F7" i="4"/>
  <c r="F6" i="4"/>
  <c r="J99" i="4"/>
  <c r="I99" i="4"/>
  <c r="H99" i="4"/>
  <c r="G99" i="4"/>
  <c r="F3" i="4"/>
  <c r="F99" i="4" s="1"/>
  <c r="E99" i="4"/>
  <c r="D99" i="4"/>
  <c r="N54" i="2"/>
  <c r="N58" i="2"/>
  <c r="M54" i="2"/>
  <c r="M58" i="2"/>
  <c r="L54" i="2"/>
  <c r="L58" i="2"/>
  <c r="K54" i="2"/>
  <c r="K58" i="2" s="1"/>
  <c r="F54" i="2"/>
  <c r="F58" i="2"/>
  <c r="D54" i="2"/>
  <c r="D58" i="2"/>
  <c r="C54" i="2"/>
  <c r="C58" i="2"/>
  <c r="E18" i="2"/>
  <c r="E25" i="2"/>
  <c r="E34" i="2"/>
  <c r="E3" i="2"/>
  <c r="E5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</calcChain>
</file>

<file path=xl/sharedStrings.xml><?xml version="1.0" encoding="utf-8"?>
<sst xmlns="http://schemas.openxmlformats.org/spreadsheetml/2006/main" count="961" uniqueCount="177">
  <si>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</si>
  <si>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</si>
  <si>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</si>
  <si>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</si>
  <si>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</si>
  <si>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</si>
  <si>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</si>
  <si>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</si>
  <si>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</si>
  <si>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</si>
  <si>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</si>
  <si>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</si>
  <si>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</si>
  <si>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</si>
  <si>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</si>
  <si>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>Actual Seats</t>
  </si>
  <si>
    <t>REP</t>
  </si>
  <si>
    <t>DEM</t>
  </si>
  <si>
    <t>OTH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</si>
  <si>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</si>
  <si>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</si>
  <si>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</si>
  <si>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</si>
  <si>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</si>
  <si>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</si>
  <si>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</si>
  <si>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</si>
  <si>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</si>
  <si>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</si>
  <si>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</si>
  <si>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</si>
  <si>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</si>
  <si>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</si>
  <si>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</si>
  <si>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</si>
  <si>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</si>
  <si>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</si>
  <si>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</si>
  <si>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</si>
  <si>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</si>
  <si>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</si>
  <si>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</si>
  <si>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</si>
  <si>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</si>
  <si>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</si>
  <si>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</si>
  <si>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</si>
  <si>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</si>
  <si>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</si>
  <si>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</si>
  <si>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</si>
  <si>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</si>
  <si>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</si>
  <si>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</si>
  <si>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</si>
  <si>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</si>
  <si>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</si>
  <si>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</si>
  <si>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</si>
  <si>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</si>
  <si>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</si>
  <si>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</si>
  <si>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</si>
  <si>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</si>
  <si>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</si>
  <si>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</si>
  <si>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</si>
  <si>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</si>
  <si>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</si>
  <si>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</si>
  <si>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</si>
  <si>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</si>
  <si>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</si>
  <si>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</si>
  <si>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</si>
  <si>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</si>
  <si>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</si>
  <si>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</si>
  <si>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</si>
  <si>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</si>
  <si>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</si>
  <si>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</si>
  <si>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</si>
  <si>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</si>
  <si>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</si>
  <si>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</si>
  <si>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</si>
  <si>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</si>
  <si>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</si>
  <si>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</si>
  <si>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</si>
  <si>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</si>
  <si>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</si>
  <si>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</si>
  <si>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</si>
  <si>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</si>
  <si>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</si>
  <si>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</si>
  <si>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</si>
  <si>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</si>
  <si>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</si>
  <si>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</si>
  <si>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</si>
  <si>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</si>
  <si>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</si>
  <si>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</si>
  <si>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</si>
  <si>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</si>
  <si>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</si>
  <si>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</si>
  <si>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TOT</t>
  </si>
  <si>
    <t>Validation</t>
  </si>
  <si>
    <t>Delta</t>
  </si>
  <si>
    <t>Uncontested</t>
  </si>
  <si>
    <t>Contested</t>
  </si>
  <si>
    <t>TOT3</t>
  </si>
  <si>
    <t>REP3</t>
  </si>
  <si>
    <t>DEM3</t>
  </si>
  <si>
    <t>AVG Votes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</si>
  <si>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</si>
  <si>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</si>
  <si>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</si>
  <si>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</si>
  <si>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</si>
  <si>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</si>
  <si>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</si>
  <si>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</si>
  <si>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</si>
  <si>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</si>
  <si>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</si>
  <si>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</si>
  <si>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7th</t>
  </si>
  <si>
    <t>3rd</t>
  </si>
  <si>
    <t>8th</t>
  </si>
  <si>
    <t>13th</t>
  </si>
  <si>
    <t>15th</t>
  </si>
  <si>
    <t>29th</t>
  </si>
  <si>
    <t>40th</t>
  </si>
  <si>
    <t>44th</t>
  </si>
  <si>
    <t>5th</t>
  </si>
  <si>
    <t>4th</t>
  </si>
  <si>
    <t>20th</t>
  </si>
  <si>
    <t>24th</t>
  </si>
  <si>
    <t>10th</t>
  </si>
  <si>
    <t>6th</t>
  </si>
  <si>
    <t>2nd</t>
  </si>
  <si>
    <t>11th</t>
  </si>
  <si>
    <t>17th</t>
  </si>
  <si>
    <t>19th</t>
  </si>
  <si>
    <t>12th</t>
  </si>
  <si>
    <t>32nd</t>
  </si>
  <si>
    <t>34th</t>
  </si>
  <si>
    <t>37th</t>
  </si>
  <si>
    <t>46th</t>
  </si>
  <si>
    <t>Votes not reported.</t>
  </si>
  <si>
    <t>9th</t>
  </si>
  <si>
    <t>14th</t>
  </si>
  <si>
    <t>16th</t>
  </si>
  <si>
    <t>Note: Democratic-Farmer-Laborer party.</t>
  </si>
  <si>
    <t>18th</t>
  </si>
  <si>
    <t>36th</t>
  </si>
  <si>
    <t>NB. "Republican, Tax Revolt" party in the 2nd.</t>
  </si>
  <si>
    <t>Grand Total</t>
  </si>
  <si>
    <t>Sum of REP2</t>
  </si>
  <si>
    <t>Sum of DEM2</t>
  </si>
  <si>
    <t>Sum of TOT1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</si>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</sst>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4" fillId="0" borderId="0" xfId="0" applyNumberFormat="1" applyFont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5" fillId="2" borderId="0" xfId="0" applyFont="1" applyFill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NumberFormat="1" applyFont="1" applyFill="1" applyProtection="1">
      <protection locked="0"/>
    </xf>
    <xf numFmtId="3" fontId="2" fillId="3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1" fillId="0" borderId="5" xfId="0" applyNumberFormat="1" applyFont="1" applyBorder="1"/>
    <xf numFmtId="3" fontId="5" fillId="2" borderId="0" xfId="0" applyNumberFormat="1" applyFont="1" applyFill="1"/>
    <xf numFmtId="3" fontId="0" fillId="4" borderId="2" xfId="0" applyNumberFormat="1" applyFill="1" applyBorder="1"/>
    <xf numFmtId="3" fontId="0" fillId="4" borderId="0" xfId="0" applyNumberFormat="1" applyFill="1"/>
    <xf numFmtId="3" fontId="4" fillId="4" borderId="0" xfId="0" applyNumberFormat="1" applyFont="1" applyFill="1"/>
    <xf numFmtId="0" fontId="0" fillId="4" borderId="2" xfId="0" applyFill="1" applyBorder="1"/>
    <xf numFmtId="0" fontId="0" fillId="4" borderId="0" xfId="0" applyFill="1"/>
    <xf numFmtId="9" fontId="0" fillId="0" borderId="0" xfId="0" applyNumberFormat="1"/>
    <xf numFmtId="0" fontId="4" fillId="0" borderId="0" xfId="0" applyFont="1"/>
    <xf numFmtId="0" fontId="0" fillId="0" borderId="0" xfId="0" pivotButton="1"/>
    <xf numFmtId="3" fontId="0" fillId="5" borderId="4" xfId="0" applyNumberFormat="1" applyFill="1" applyBorder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7.68890439815" createdVersion="4" refreshedVersion="4" minRefreshableVersion="3" recordCount="95" xr:uid="{00000000-000A-0000-FFFF-FFFF2B000000}">
  <cacheSource type="worksheet">
    <worksheetSource ref="A2:J97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93684"/>
    </cacheField>
    <cacheField name="DEM1" numFmtId="3">
      <sharedItems containsMixedTypes="1" containsNumber="1" containsInteger="1" minValue="0" maxValue="378754"/>
    </cacheField>
    <cacheField name="OTH1" numFmtId="3">
      <sharedItems containsMixedTypes="1" containsNumber="1" containsInteger="1" minValue="0" maxValue="196545"/>
    </cacheField>
    <cacheField name="TOT1" numFmtId="3">
      <sharedItems containsMixedTypes="1" containsNumber="1" containsInteger="1" minValue="0" maxValue="415749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s v="1st"/>
    <n v="208083"/>
    <n v="0"/>
    <n v="7810"/>
    <n v="215893"/>
    <n v="1"/>
    <n v="0"/>
    <n v="0"/>
  </r>
  <r>
    <x v="0"/>
    <x v="0"/>
    <s v="4th"/>
    <n v="235925"/>
    <n v="0"/>
    <n v="3519"/>
    <n v="239444"/>
    <n v="1"/>
    <n v="0"/>
    <n v="0"/>
  </r>
  <r>
    <x v="0"/>
    <x v="0"/>
    <s v="7th"/>
    <n v="0"/>
    <n v="229330"/>
    <n v="3698"/>
    <n v="233028"/>
    <n v="0"/>
    <n v="1"/>
    <n v="0"/>
  </r>
  <r>
    <x v="1"/>
    <x v="1"/>
    <s v="n/a"/>
    <n v="0"/>
    <n v="0"/>
    <n v="0"/>
    <n v="0"/>
    <n v="0"/>
    <n v="0"/>
    <n v="0"/>
  </r>
  <r>
    <x v="2"/>
    <x v="2"/>
    <s v="3rd"/>
    <n v="0"/>
    <n v="148973"/>
    <n v="2062"/>
    <n v="151035"/>
    <n v="0"/>
    <n v="1"/>
    <n v="0"/>
  </r>
  <r>
    <x v="2"/>
    <x v="2"/>
    <s v="8th"/>
    <n v="204942"/>
    <n v="0"/>
    <n v="94029"/>
    <n v="298971"/>
    <n v="1"/>
    <n v="0"/>
    <n v="0"/>
  </r>
  <r>
    <x v="3"/>
    <x v="3"/>
    <s v="1st"/>
    <n v="183866"/>
    <n v="0"/>
    <n v="57181"/>
    <n v="241047"/>
    <n v="1"/>
    <n v="0"/>
    <n v="0"/>
  </r>
  <r>
    <x v="3"/>
    <x v="3"/>
    <s v="3rd"/>
    <n v="217192"/>
    <n v="0"/>
    <n v="63715"/>
    <n v="280907"/>
    <n v="1"/>
    <n v="0"/>
    <n v="0"/>
  </r>
  <r>
    <x v="3"/>
    <x v="3"/>
    <s v="4th"/>
    <n v="182885"/>
    <n v="0"/>
    <n v="61274"/>
    <n v="244159"/>
    <n v="1"/>
    <n v="0"/>
    <n v="0"/>
  </r>
  <r>
    <x v="4"/>
    <x v="4"/>
    <s v="12th"/>
    <n v="0"/>
    <n v="274035"/>
    <n v="64810"/>
    <n v="338845"/>
    <n v="0"/>
    <n v="1"/>
    <n v="0"/>
  </r>
  <r>
    <x v="4"/>
    <x v="4"/>
    <s v="17th"/>
    <n v="0"/>
    <n v="233192"/>
    <n v="0"/>
    <n v="233192"/>
    <n v="0"/>
    <n v="1"/>
    <n v="0"/>
  </r>
  <r>
    <x v="4"/>
    <x v="4"/>
    <s v="29th"/>
    <n v="0"/>
    <n v="171824"/>
    <n v="0"/>
    <n v="171824"/>
    <n v="0"/>
    <n v="1"/>
    <n v="0"/>
  </r>
  <r>
    <x v="4"/>
    <x v="4"/>
    <s v="32nd"/>
    <n v="0"/>
    <n v="186646"/>
    <n v="0"/>
    <n v="186646"/>
    <n v="0"/>
    <n v="1"/>
    <n v="0"/>
  </r>
  <r>
    <x v="4"/>
    <x v="4"/>
    <s v="34th"/>
    <n v="0"/>
    <n v="159156"/>
    <n v="0"/>
    <n v="159156"/>
    <n v="0"/>
    <n v="1"/>
    <n v="0"/>
  </r>
  <r>
    <x v="4"/>
    <x v="4"/>
    <s v="37th"/>
    <n v="0"/>
    <n v="237272"/>
    <n v="0"/>
    <n v="237272"/>
    <n v="0"/>
    <n v="1"/>
    <n v="0"/>
  </r>
  <r>
    <x v="4"/>
    <x v="4"/>
    <s v="40th"/>
    <n v="0"/>
    <n v="106554"/>
    <n v="42743"/>
    <n v="149297"/>
    <n v="0"/>
    <n v="1"/>
    <n v="0"/>
  </r>
  <r>
    <x v="4"/>
    <x v="4"/>
    <s v="44th"/>
    <n v="0"/>
    <n v="178413"/>
    <n v="0"/>
    <n v="178413"/>
    <n v="0"/>
    <n v="1"/>
    <n v="0"/>
  </r>
  <r>
    <x v="4"/>
    <x v="4"/>
    <s v="46th"/>
    <n v="0"/>
    <n v="164593"/>
    <n v="0"/>
    <n v="164593"/>
    <n v="0"/>
    <n v="1"/>
    <n v="0"/>
  </r>
  <r>
    <x v="5"/>
    <x v="5"/>
    <s v="n/a"/>
    <n v="0"/>
    <n v="0"/>
    <n v="0"/>
    <n v="0"/>
    <n v="0"/>
    <n v="0"/>
    <n v="0"/>
  </r>
  <r>
    <x v="6"/>
    <x v="6"/>
    <s v="n/a"/>
    <n v="0"/>
    <n v="0"/>
    <n v="0"/>
    <n v="0"/>
    <n v="0"/>
    <n v="0"/>
    <n v="0"/>
  </r>
  <r>
    <x v="7"/>
    <x v="7"/>
    <s v="n/a"/>
    <n v="0"/>
    <n v="0"/>
    <n v="0"/>
    <n v="0"/>
    <n v="0"/>
    <n v="0"/>
    <n v="0"/>
  </r>
  <r>
    <x v="8"/>
    <x v="8"/>
    <s v="24th"/>
    <s v=" "/>
    <s v=" "/>
    <s v=" "/>
    <s v=" "/>
    <n v="0"/>
    <n v="1"/>
    <n v="0"/>
  </r>
  <r>
    <x v="9"/>
    <x v="9"/>
    <s v="1st"/>
    <n v="210243"/>
    <n v="0"/>
    <n v="869"/>
    <n v="211112"/>
    <n v="1"/>
    <n v="0"/>
    <n v="0"/>
  </r>
  <r>
    <x v="9"/>
    <x v="9"/>
    <s v="9th"/>
    <n v="256535"/>
    <n v="0"/>
    <n v="0"/>
    <n v="256535"/>
    <n v="1"/>
    <n v="0"/>
    <n v="0"/>
  </r>
  <r>
    <x v="9"/>
    <x v="9"/>
    <s v="10th"/>
    <n v="243725"/>
    <n v="0"/>
    <n v="1096"/>
    <n v="244821"/>
    <n v="1"/>
    <n v="0"/>
    <n v="0"/>
  </r>
  <r>
    <x v="9"/>
    <x v="9"/>
    <s v="13th"/>
    <n v="0"/>
    <n v="252833"/>
    <n v="0"/>
    <n v="252833"/>
    <n v="0"/>
    <n v="1"/>
    <n v="0"/>
  </r>
  <r>
    <x v="9"/>
    <x v="9"/>
    <s v="14th"/>
    <n v="216743"/>
    <n v="0"/>
    <n v="0"/>
    <n v="216743"/>
    <n v="1"/>
    <n v="0"/>
    <n v="0"/>
  </r>
  <r>
    <x v="10"/>
    <x v="10"/>
    <s v="n/a"/>
    <n v="0"/>
    <n v="0"/>
    <n v="0"/>
    <n v="0"/>
    <n v="0"/>
    <n v="0"/>
    <n v="0"/>
  </r>
  <r>
    <x v="11"/>
    <x v="11"/>
    <s v="n/a"/>
    <n v="0"/>
    <n v="0"/>
    <n v="0"/>
    <n v="0"/>
    <n v="0"/>
    <n v="0"/>
    <n v="0"/>
  </r>
  <r>
    <x v="12"/>
    <x v="12"/>
    <s v="3rd"/>
    <n v="0"/>
    <n v="225320"/>
    <n v="91"/>
    <n v="225411"/>
    <n v="0"/>
    <n v="1"/>
    <n v="0"/>
  </r>
  <r>
    <x v="12"/>
    <x v="12"/>
    <s v="4th"/>
    <n v="0"/>
    <n v="171297"/>
    <n v="0"/>
    <n v="171297"/>
    <n v="0"/>
    <n v="1"/>
    <n v="0"/>
  </r>
  <r>
    <x v="12"/>
    <x v="12"/>
    <s v="15th"/>
    <n v="274554"/>
    <n v="0"/>
    <n v="0"/>
    <n v="274554"/>
    <n v="1"/>
    <n v="0"/>
    <n v="0"/>
  </r>
  <r>
    <x v="12"/>
    <x v="12"/>
    <s v="16th"/>
    <n v="259722"/>
    <n v="0"/>
    <n v="131"/>
    <n v="259853"/>
    <n v="1"/>
    <n v="0"/>
    <n v="0"/>
  </r>
  <r>
    <x v="13"/>
    <x v="13"/>
    <s v="1st"/>
    <n v="0"/>
    <n v="207515"/>
    <n v="47068"/>
    <n v="254583"/>
    <n v="0"/>
    <n v="1"/>
    <n v="0"/>
  </r>
  <r>
    <x v="14"/>
    <x v="14"/>
    <s v="n/a"/>
    <n v="0"/>
    <n v="0"/>
    <n v="0"/>
    <n v="0"/>
    <n v="0"/>
    <n v="0"/>
    <n v="0"/>
  </r>
  <r>
    <x v="15"/>
    <x v="15"/>
    <s v="1st"/>
    <n v="169992"/>
    <n v="0"/>
    <n v="87979"/>
    <n v="257971"/>
    <n v="1"/>
    <n v="0"/>
    <n v="0"/>
  </r>
  <r>
    <x v="16"/>
    <x v="16"/>
    <s v="2nd"/>
    <n v="251825"/>
    <n v="0"/>
    <n v="0"/>
    <n v="251825"/>
    <n v="1"/>
    <n v="0"/>
    <n v="0"/>
  </r>
  <r>
    <x v="16"/>
    <x v="16"/>
    <s v="5th"/>
    <n v="221242"/>
    <n v="0"/>
    <n v="0"/>
    <n v="221242"/>
    <n v="1"/>
    <n v="0"/>
    <n v="0"/>
  </r>
  <r>
    <x v="17"/>
    <x v="17"/>
    <s v="2nd"/>
    <n v="0"/>
    <n v="284269"/>
    <n v="0"/>
    <n v="284269"/>
    <n v="0"/>
    <n v="1"/>
    <n v="0"/>
  </r>
  <r>
    <x v="17"/>
    <x v="17"/>
    <s v="5th"/>
    <n v="255662"/>
    <n v="0"/>
    <n v="0"/>
    <n v="255662"/>
    <n v="1"/>
    <n v="0"/>
    <n v="0"/>
  </r>
  <r>
    <x v="18"/>
    <x v="18"/>
    <s v="n/a"/>
    <n v="0"/>
    <n v="0"/>
    <n v="0"/>
    <n v="0"/>
    <n v="0"/>
    <n v="0"/>
    <n v="0"/>
  </r>
  <r>
    <x v="19"/>
    <x v="19"/>
    <s v="n/a"/>
    <n v="0"/>
    <n v="0"/>
    <n v="0"/>
    <n v="0"/>
    <n v="0"/>
    <n v="0"/>
    <n v="0"/>
  </r>
  <r>
    <x v="20"/>
    <x v="20"/>
    <s v="1st"/>
    <n v="0"/>
    <n v="235803"/>
    <n v="113873"/>
    <n v="349676"/>
    <n v="0"/>
    <n v="1"/>
    <n v="0"/>
  </r>
  <r>
    <x v="20"/>
    <x v="20"/>
    <s v="2nd"/>
    <n v="0"/>
    <n v="275487"/>
    <n v="87710"/>
    <n v="363197"/>
    <n v="0"/>
    <n v="1"/>
    <n v="0"/>
  </r>
  <r>
    <x v="20"/>
    <x v="20"/>
    <s v="5th"/>
    <n v="0"/>
    <n v="285606"/>
    <n v="99849"/>
    <n v="385455"/>
    <n v="0"/>
    <n v="1"/>
    <n v="0"/>
  </r>
  <r>
    <x v="20"/>
    <x v="20"/>
    <s v="6th"/>
    <n v="0"/>
    <n v="308923"/>
    <n v="106826"/>
    <n v="415749"/>
    <n v="0"/>
    <n v="1"/>
    <n v="0"/>
  </r>
  <r>
    <x v="20"/>
    <x v="20"/>
    <s v="7th"/>
    <n v="0"/>
    <n v="253354"/>
    <n v="56291"/>
    <n v="309645"/>
    <n v="0"/>
    <n v="1"/>
    <n v="0"/>
  </r>
  <r>
    <x v="21"/>
    <x v="21"/>
    <s v="n/a"/>
    <n v="0"/>
    <n v="0"/>
    <n v="0"/>
    <n v="0"/>
    <n v="0"/>
    <n v="0"/>
    <n v="0"/>
  </r>
  <r>
    <x v="22"/>
    <x v="22"/>
    <s v="2nd"/>
    <n v="173970"/>
    <n v="0"/>
    <n v="196545"/>
    <n v="370515"/>
    <n v="1"/>
    <n v="0"/>
    <n v="0"/>
  </r>
  <r>
    <x v="22"/>
    <x v="22"/>
    <s v="3rd"/>
    <n v="223075"/>
    <n v="0"/>
    <n v="170382"/>
    <n v="393457"/>
    <n v="1"/>
    <n v="0"/>
    <n v="0"/>
  </r>
  <r>
    <x v="22"/>
    <x v="22"/>
    <s v="6th"/>
    <n v="235385"/>
    <n v="0"/>
    <n v="123545"/>
    <n v="358930"/>
    <n v="1"/>
    <n v="0"/>
    <n v="0"/>
  </r>
  <r>
    <x v="23"/>
    <x v="23"/>
    <s v="n/a"/>
    <n v="0"/>
    <n v="0"/>
    <n v="0"/>
    <n v="0"/>
    <n v="0"/>
    <n v="0"/>
    <n v="0"/>
  </r>
  <r>
    <x v="24"/>
    <x v="24"/>
    <s v="n/a"/>
    <n v="0"/>
    <n v="0"/>
    <n v="0"/>
    <n v="0"/>
    <n v="0"/>
    <n v="0"/>
    <n v="0"/>
  </r>
  <r>
    <x v="25"/>
    <x v="25"/>
    <s v="n/a"/>
    <n v="0"/>
    <n v="0"/>
    <n v="0"/>
    <n v="0"/>
    <n v="0"/>
    <n v="0"/>
    <n v="0"/>
  </r>
  <r>
    <x v="26"/>
    <x v="26"/>
    <s v="3rd"/>
    <n v="226720"/>
    <n v="0"/>
    <n v="0"/>
    <n v="226720"/>
    <n v="1"/>
    <n v="0"/>
    <n v="0"/>
  </r>
  <r>
    <x v="27"/>
    <x v="27"/>
    <s v="n/a"/>
    <n v="0"/>
    <n v="0"/>
    <n v="0"/>
    <n v="0"/>
    <n v="0"/>
    <n v="0"/>
    <n v="0"/>
  </r>
  <r>
    <x v="28"/>
    <x v="28"/>
    <s v="n/a"/>
    <n v="0"/>
    <n v="0"/>
    <n v="0"/>
    <n v="0"/>
    <n v="0"/>
    <n v="0"/>
    <n v="0"/>
  </r>
  <r>
    <x v="29"/>
    <x v="29"/>
    <s v="n/a"/>
    <n v="0"/>
    <n v="0"/>
    <n v="0"/>
    <n v="0"/>
    <n v="0"/>
    <n v="0"/>
    <n v="0"/>
  </r>
  <r>
    <x v="30"/>
    <x v="30"/>
    <s v="n/a"/>
    <n v="0"/>
    <n v="0"/>
    <n v="0"/>
    <n v="0"/>
    <n v="0"/>
    <n v="0"/>
    <n v="0"/>
  </r>
  <r>
    <x v="31"/>
    <x v="31"/>
    <s v="n/a"/>
    <n v="0"/>
    <n v="0"/>
    <n v="0"/>
    <n v="0"/>
    <n v="0"/>
    <n v="0"/>
    <n v="0"/>
  </r>
  <r>
    <x v="31"/>
    <x v="31"/>
    <s v="8th"/>
    <n v="0"/>
    <n v="203235"/>
    <n v="54367"/>
    <n v="257602"/>
    <n v="0"/>
    <n v="1"/>
    <n v="0"/>
  </r>
  <r>
    <x v="31"/>
    <x v="31"/>
    <s v="9th"/>
    <n v="0"/>
    <n v="198886"/>
    <n v="57967"/>
    <n v="256853"/>
    <n v="0"/>
    <n v="1"/>
    <n v="0"/>
  </r>
  <r>
    <x v="31"/>
    <x v="31"/>
    <s v="16th"/>
    <n v="0"/>
    <n v="198811"/>
    <n v="88745"/>
    <n v="287556"/>
    <n v="0"/>
    <n v="1"/>
    <n v="0"/>
  </r>
  <r>
    <x v="31"/>
    <x v="31"/>
    <s v="17th"/>
    <n v="0"/>
    <n v="193819"/>
    <n v="131752"/>
    <n v="325571"/>
    <n v="0"/>
    <n v="1"/>
    <n v="0"/>
  </r>
  <r>
    <x v="32"/>
    <x v="32"/>
    <s v="n/a"/>
    <n v="0"/>
    <n v="0"/>
    <n v="0"/>
    <n v="0"/>
    <n v="0"/>
    <n v="0"/>
    <n v="0"/>
  </r>
  <r>
    <x v="33"/>
    <x v="33"/>
    <s v="AL"/>
    <n v="233980"/>
    <n v="0"/>
    <n v="104479"/>
    <n v="338459"/>
    <n v="1"/>
    <n v="0"/>
    <n v="0"/>
  </r>
  <r>
    <x v="34"/>
    <x v="34"/>
    <s v="n/a"/>
    <n v="0"/>
    <n v="0"/>
    <n v="0"/>
    <n v="0"/>
    <n v="0"/>
    <n v="0"/>
    <n v="0"/>
  </r>
  <r>
    <x v="35"/>
    <x v="35"/>
    <s v="1st"/>
    <s v=" "/>
    <s v=" "/>
    <s v=" "/>
    <s v=" "/>
    <n v="1"/>
    <n v="0"/>
    <n v="0"/>
  </r>
  <r>
    <x v="36"/>
    <x v="36"/>
    <s v="3rd"/>
    <n v="0"/>
    <n v="274687"/>
    <n v="107668"/>
    <n v="382355"/>
    <n v="0"/>
    <n v="1"/>
    <n v="0"/>
  </r>
  <r>
    <x v="37"/>
    <x v="37"/>
    <s v="3rd"/>
    <n v="244893"/>
    <n v="0"/>
    <n v="0"/>
    <n v="244893"/>
    <n v="1"/>
    <n v="0"/>
    <n v="0"/>
  </r>
  <r>
    <x v="37"/>
    <x v="37"/>
    <s v="13th"/>
    <n v="0"/>
    <n v="239316"/>
    <n v="0"/>
    <n v="239316"/>
    <n v="0"/>
    <n v="1"/>
    <n v="0"/>
  </r>
  <r>
    <x v="37"/>
    <x v="37"/>
    <s v="18th"/>
    <n v="293684"/>
    <n v="0"/>
    <n v="0"/>
    <n v="293684"/>
    <n v="1"/>
    <n v="0"/>
    <n v="0"/>
  </r>
  <r>
    <x v="38"/>
    <x v="38"/>
    <s v="n/a"/>
    <n v="0"/>
    <n v="0"/>
    <n v="0"/>
    <n v="0"/>
    <n v="0"/>
    <n v="0"/>
    <n v="0"/>
  </r>
  <r>
    <x v="39"/>
    <x v="39"/>
    <s v="n/a"/>
    <n v="0"/>
    <n v="0"/>
    <n v="0"/>
    <n v="0"/>
    <n v="0"/>
    <n v="0"/>
    <n v="0"/>
  </r>
  <r>
    <x v="40"/>
    <x v="40"/>
    <s v="n/a"/>
    <n v="0"/>
    <n v="0"/>
    <n v="0"/>
    <n v="0"/>
    <n v="0"/>
    <n v="0"/>
    <n v="0"/>
  </r>
  <r>
    <x v="41"/>
    <x v="41"/>
    <s v="n/a"/>
    <n v="0"/>
    <n v="0"/>
    <n v="0"/>
    <n v="0"/>
    <n v="0"/>
    <n v="0"/>
    <n v="0"/>
  </r>
  <r>
    <x v="42"/>
    <x v="42"/>
    <s v="4th"/>
    <n v="216643"/>
    <n v="0"/>
    <n v="29577"/>
    <n v="246220"/>
    <n v="1"/>
    <n v="0"/>
    <n v="0"/>
  </r>
  <r>
    <x v="42"/>
    <x v="42"/>
    <s v="5th"/>
    <n v="155469"/>
    <n v="0"/>
    <n v="37406"/>
    <n v="192875"/>
    <n v="1"/>
    <n v="0"/>
    <n v="0"/>
  </r>
  <r>
    <x v="42"/>
    <x v="42"/>
    <s v="8th"/>
    <n v="236379"/>
    <n v="0"/>
    <n v="0"/>
    <n v="236379"/>
    <n v="1"/>
    <n v="0"/>
    <n v="0"/>
  </r>
  <r>
    <x v="42"/>
    <x v="42"/>
    <s v="11th"/>
    <n v="201871"/>
    <n v="0"/>
    <n v="23677"/>
    <n v="225548"/>
    <n v="1"/>
    <n v="0"/>
    <n v="0"/>
  </r>
  <r>
    <x v="42"/>
    <x v="42"/>
    <s v="13th"/>
    <n v="199050"/>
    <n v="0"/>
    <n v="22192"/>
    <n v="221242"/>
    <n v="1"/>
    <n v="0"/>
    <n v="0"/>
  </r>
  <r>
    <x v="42"/>
    <x v="42"/>
    <s v="16th"/>
    <n v="0"/>
    <n v="150228"/>
    <n v="25001"/>
    <n v="175229"/>
    <n v="0"/>
    <n v="1"/>
    <n v="0"/>
  </r>
  <r>
    <x v="42"/>
    <x v="42"/>
    <s v="19th"/>
    <n v="176314"/>
    <n v="0"/>
    <n v="27161"/>
    <n v="203475"/>
    <n v="1"/>
    <n v="0"/>
    <n v="0"/>
  </r>
  <r>
    <x v="42"/>
    <x v="42"/>
    <s v="20th"/>
    <n v="0"/>
    <n v="149640"/>
    <n v="38029"/>
    <n v="187669"/>
    <n v="0"/>
    <n v="1"/>
    <n v="0"/>
  </r>
  <r>
    <x v="42"/>
    <x v="42"/>
    <s v="32nd"/>
    <n v="162868"/>
    <n v="0"/>
    <n v="66303"/>
    <n v="229171"/>
    <n v="1"/>
    <n v="0"/>
    <n v="0"/>
  </r>
  <r>
    <x v="42"/>
    <x v="42"/>
    <s v="36th"/>
    <n v="193675"/>
    <n v="0"/>
    <n v="24890"/>
    <n v="218565"/>
    <n v="1"/>
    <n v="0"/>
    <n v="0"/>
  </r>
  <r>
    <x v="43"/>
    <x v="43"/>
    <s v="n/a"/>
    <n v="0"/>
    <n v="0"/>
    <n v="0"/>
    <n v="0"/>
    <n v="0"/>
    <n v="0"/>
    <n v="0"/>
  </r>
  <r>
    <x v="44"/>
    <x v="44"/>
    <s v="n/a"/>
    <n v="0"/>
    <n v="0"/>
    <n v="0"/>
    <n v="0"/>
    <n v="0"/>
    <n v="0"/>
    <n v="0"/>
  </r>
  <r>
    <x v="45"/>
    <x v="45"/>
    <s v="11th"/>
    <n v="0"/>
    <n v="247818"/>
    <n v="34185"/>
    <n v="282003"/>
    <n v="0"/>
    <n v="1"/>
    <n v="0"/>
  </r>
  <r>
    <x v="46"/>
    <x v="46"/>
    <s v="4th"/>
    <n v="229919"/>
    <n v="0"/>
    <n v="0"/>
    <n v="229919"/>
    <n v="1"/>
    <n v="0"/>
    <n v="0"/>
  </r>
  <r>
    <x v="46"/>
    <x v="46"/>
    <s v="7th"/>
    <n v="0"/>
    <n v="378754"/>
    <n v="0"/>
    <n v="378754"/>
    <n v="0"/>
    <n v="1"/>
    <n v="0"/>
  </r>
  <r>
    <x v="47"/>
    <x v="47"/>
    <s v="n/a"/>
    <n v="0"/>
    <n v="0"/>
    <n v="0"/>
    <n v="0"/>
    <n v="0"/>
    <n v="0"/>
    <n v="0"/>
  </r>
  <r>
    <x v="48"/>
    <x v="48"/>
    <s v="3rd"/>
    <n v="0"/>
    <n v="257401"/>
    <n v="2969"/>
    <n v="260370"/>
    <n v="0"/>
    <n v="1"/>
    <n v="0"/>
  </r>
  <r>
    <x v="48"/>
    <x v="48"/>
    <s v="4th"/>
    <n v="0"/>
    <n v="220181"/>
    <n v="66728"/>
    <n v="286909"/>
    <n v="0"/>
    <n v="1"/>
    <n v="0"/>
  </r>
  <r>
    <x v="49"/>
    <x v="49"/>
    <s v="n/a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workbookViewId="0">
      <pane xSplit="1" ySplit="2" topLeftCell="B4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3"/>
    <col min="6" max="6" width="12.1640625" style="3" customWidth="1"/>
    <col min="7" max="7" width="10.83203125" style="13" customWidth="1"/>
    <col min="8" max="9" width="10.83203125" style="3" customWidth="1"/>
    <col min="10" max="10" width="10.83203125" style="23" customWidth="1"/>
    <col min="11" max="11" width="5.1640625" style="17" customWidth="1"/>
    <col min="12" max="14" width="5.1640625" customWidth="1"/>
    <col min="15" max="15" width="26" style="17" customWidth="1"/>
  </cols>
  <sheetData>
    <row r="1" spans="1:15" s="9" customFormat="1" x14ac:dyDescent="0.2">
      <c r="A1" s="1"/>
      <c r="B1" s="1" t="s">
        <v>19</v>
      </c>
      <c r="C1" s="14"/>
      <c r="D1" s="11" t="s">
        <v>14</v>
      </c>
      <c r="E1" s="8"/>
      <c r="F1" s="8"/>
      <c r="G1" s="19"/>
      <c r="H1" s="20" t="s">
        <v>113</v>
      </c>
      <c r="I1" s="21"/>
      <c r="J1" s="22" t="s">
        <v>114</v>
      </c>
      <c r="K1" s="15"/>
      <c r="L1" s="4" t="s">
        <v>15</v>
      </c>
      <c r="M1" s="1"/>
      <c r="N1" s="1"/>
      <c r="O1" s="15"/>
    </row>
    <row r="2" spans="1:15" s="10" customFormat="1" x14ac:dyDescent="0.2">
      <c r="A2" s="1" t="s">
        <v>0</v>
      </c>
      <c r="B2" s="1" t="s">
        <v>109</v>
      </c>
      <c r="C2" s="15" t="s">
        <v>16</v>
      </c>
      <c r="D2" s="1" t="s">
        <v>17</v>
      </c>
      <c r="E2" s="12" t="s">
        <v>18</v>
      </c>
      <c r="F2" s="8" t="s">
        <v>110</v>
      </c>
      <c r="G2" s="19" t="s">
        <v>115</v>
      </c>
      <c r="H2" s="21" t="s">
        <v>116</v>
      </c>
      <c r="I2" s="21" t="s">
        <v>117</v>
      </c>
      <c r="J2" s="22" t="s">
        <v>118</v>
      </c>
      <c r="K2" s="15" t="s">
        <v>16</v>
      </c>
      <c r="L2" s="1" t="s">
        <v>17</v>
      </c>
      <c r="M2" s="1" t="s">
        <v>18</v>
      </c>
      <c r="N2" s="1" t="s">
        <v>110</v>
      </c>
      <c r="O2" s="15" t="s">
        <v>20</v>
      </c>
    </row>
    <row r="3" spans="1:15" x14ac:dyDescent="0.2">
      <c r="A3" t="s">
        <v>21</v>
      </c>
      <c r="B3" t="s">
        <v>22</v>
      </c>
      <c r="C3" s="13">
        <v>1222018</v>
      </c>
      <c r="D3" s="3">
        <v>621911</v>
      </c>
      <c r="E3" s="6">
        <f>F3-D3-C3</f>
        <v>45756</v>
      </c>
      <c r="F3" s="3">
        <v>1889685</v>
      </c>
      <c r="G3" s="13">
        <v>688365</v>
      </c>
      <c r="H3" s="3">
        <v>2</v>
      </c>
      <c r="I3" s="3">
        <v>1</v>
      </c>
      <c r="J3" s="23">
        <f t="shared" ref="J3:J34" si="0">(F3-G3)/(N3-SUM(H3:I3))</f>
        <v>300330</v>
      </c>
      <c r="K3" s="17">
        <v>6</v>
      </c>
      <c r="L3">
        <v>1</v>
      </c>
      <c r="M3">
        <v>0</v>
      </c>
      <c r="N3">
        <v>7</v>
      </c>
    </row>
    <row r="4" spans="1:15" x14ac:dyDescent="0.2">
      <c r="A4" t="s">
        <v>23</v>
      </c>
      <c r="B4" t="s">
        <v>24</v>
      </c>
      <c r="C4" s="13">
        <v>155088</v>
      </c>
      <c r="D4" s="3">
        <v>111019</v>
      </c>
      <c r="E4" s="6">
        <f>F4-D4-C4</f>
        <v>42091</v>
      </c>
      <c r="F4" s="3">
        <v>308198</v>
      </c>
      <c r="G4" s="13">
        <v>0</v>
      </c>
      <c r="H4" s="3">
        <v>0</v>
      </c>
      <c r="I4" s="3">
        <v>0</v>
      </c>
      <c r="J4" s="23">
        <f t="shared" si="0"/>
        <v>308198</v>
      </c>
      <c r="K4" s="17">
        <v>1</v>
      </c>
      <c r="L4">
        <v>0</v>
      </c>
      <c r="M4">
        <v>0</v>
      </c>
      <c r="N4">
        <v>1</v>
      </c>
    </row>
    <row r="5" spans="1:15" x14ac:dyDescent="0.2">
      <c r="A5" t="s">
        <v>25</v>
      </c>
      <c r="B5" t="s">
        <v>3</v>
      </c>
      <c r="C5" s="13">
        <v>1264378</v>
      </c>
      <c r="D5" s="3">
        <v>1034687</v>
      </c>
      <c r="E5" s="6">
        <f t="shared" ref="E5:E52" si="1">F5-D5-C5</f>
        <v>112999</v>
      </c>
      <c r="F5" s="3">
        <v>2412064</v>
      </c>
      <c r="G5" s="13">
        <v>450006</v>
      </c>
      <c r="H5" s="3">
        <v>1</v>
      </c>
      <c r="I5" s="3">
        <v>1</v>
      </c>
      <c r="J5" s="23">
        <f t="shared" si="0"/>
        <v>280294</v>
      </c>
      <c r="K5" s="17">
        <v>5</v>
      </c>
      <c r="L5">
        <v>4</v>
      </c>
      <c r="M5">
        <v>0</v>
      </c>
      <c r="N5">
        <v>9</v>
      </c>
    </row>
    <row r="6" spans="1:15" x14ac:dyDescent="0.2">
      <c r="A6" t="s">
        <v>26</v>
      </c>
      <c r="B6" t="s">
        <v>27</v>
      </c>
      <c r="C6" s="13">
        <v>760415</v>
      </c>
      <c r="D6" s="3">
        <v>111347</v>
      </c>
      <c r="E6" s="6">
        <f t="shared" si="1"/>
        <v>196815</v>
      </c>
      <c r="F6" s="3">
        <v>1068577</v>
      </c>
      <c r="G6" s="13">
        <v>766113</v>
      </c>
      <c r="H6" s="3">
        <v>3</v>
      </c>
      <c r="I6" s="3">
        <v>0</v>
      </c>
      <c r="J6" s="23">
        <f t="shared" si="0"/>
        <v>302464</v>
      </c>
      <c r="K6" s="17">
        <v>4</v>
      </c>
      <c r="L6">
        <v>0</v>
      </c>
      <c r="M6">
        <v>0</v>
      </c>
      <c r="N6">
        <v>4</v>
      </c>
    </row>
    <row r="7" spans="1:15" x14ac:dyDescent="0.2">
      <c r="A7" t="s">
        <v>28</v>
      </c>
      <c r="B7" t="s">
        <v>29</v>
      </c>
      <c r="C7" s="13">
        <v>4682033</v>
      </c>
      <c r="D7" s="3">
        <v>8624432</v>
      </c>
      <c r="E7" s="6">
        <f t="shared" si="1"/>
        <v>107553</v>
      </c>
      <c r="F7" s="3">
        <v>13414018</v>
      </c>
      <c r="G7" s="13">
        <v>1819238</v>
      </c>
      <c r="H7" s="3">
        <v>0</v>
      </c>
      <c r="I7" s="3">
        <v>9</v>
      </c>
      <c r="J7" s="23">
        <f t="shared" si="0"/>
        <v>263517.72727272729</v>
      </c>
      <c r="K7" s="17">
        <v>14</v>
      </c>
      <c r="L7">
        <v>39</v>
      </c>
      <c r="M7">
        <v>0</v>
      </c>
      <c r="N7">
        <v>53</v>
      </c>
    </row>
    <row r="8" spans="1:15" x14ac:dyDescent="0.2">
      <c r="A8" t="s">
        <v>30</v>
      </c>
      <c r="B8" t="s">
        <v>31</v>
      </c>
      <c r="C8" s="13">
        <v>1288618</v>
      </c>
      <c r="D8" s="3">
        <v>1263791</v>
      </c>
      <c r="E8" s="6">
        <f t="shared" si="1"/>
        <v>149029</v>
      </c>
      <c r="F8" s="3">
        <v>2701438</v>
      </c>
      <c r="G8" s="13">
        <v>0</v>
      </c>
      <c r="H8" s="3">
        <v>0</v>
      </c>
      <c r="I8" s="3">
        <v>0</v>
      </c>
      <c r="J8" s="23">
        <f t="shared" si="0"/>
        <v>385919.71428571426</v>
      </c>
      <c r="K8" s="17">
        <v>4</v>
      </c>
      <c r="L8">
        <v>3</v>
      </c>
      <c r="M8">
        <v>0</v>
      </c>
      <c r="N8">
        <v>7</v>
      </c>
    </row>
    <row r="9" spans="1:15" x14ac:dyDescent="0.2">
      <c r="A9" t="s">
        <v>32</v>
      </c>
      <c r="B9" t="s">
        <v>33</v>
      </c>
      <c r="C9" s="13">
        <v>558162</v>
      </c>
      <c r="D9" s="3">
        <v>916815</v>
      </c>
      <c r="E9" s="6">
        <f t="shared" si="1"/>
        <v>100206</v>
      </c>
      <c r="F9" s="3">
        <v>1575183</v>
      </c>
      <c r="G9" s="13">
        <v>0</v>
      </c>
      <c r="H9" s="3">
        <v>0</v>
      </c>
      <c r="I9" s="3">
        <v>0</v>
      </c>
      <c r="J9" s="23">
        <f t="shared" si="0"/>
        <v>315036.59999999998</v>
      </c>
      <c r="K9" s="17">
        <v>0</v>
      </c>
      <c r="L9">
        <v>5</v>
      </c>
      <c r="M9">
        <v>0</v>
      </c>
      <c r="N9">
        <v>5</v>
      </c>
    </row>
    <row r="10" spans="1:15" x14ac:dyDescent="0.2">
      <c r="A10" t="s">
        <v>34</v>
      </c>
      <c r="B10" t="s">
        <v>35</v>
      </c>
      <c r="C10" s="13">
        <v>172301</v>
      </c>
      <c r="D10" s="3">
        <v>233554</v>
      </c>
      <c r="E10" s="6">
        <f t="shared" si="1"/>
        <v>14762</v>
      </c>
      <c r="F10" s="3">
        <v>420617</v>
      </c>
      <c r="G10" s="13">
        <v>0</v>
      </c>
      <c r="H10" s="3">
        <v>0</v>
      </c>
      <c r="I10" s="3">
        <v>0</v>
      </c>
      <c r="J10" s="23">
        <f t="shared" si="0"/>
        <v>420617</v>
      </c>
      <c r="K10" s="17">
        <v>0</v>
      </c>
      <c r="L10">
        <v>1</v>
      </c>
      <c r="M10">
        <v>0</v>
      </c>
      <c r="N10">
        <v>1</v>
      </c>
    </row>
    <row r="11" spans="1:15" x14ac:dyDescent="0.2">
      <c r="A11" t="s">
        <v>36</v>
      </c>
      <c r="B11" t="s">
        <v>10</v>
      </c>
      <c r="C11" s="13">
        <v>4733630</v>
      </c>
      <c r="D11" s="3">
        <v>3985050</v>
      </c>
      <c r="E11" s="6">
        <f t="shared" si="1"/>
        <v>118746</v>
      </c>
      <c r="F11" s="3">
        <v>8837426</v>
      </c>
      <c r="G11" s="13">
        <v>0</v>
      </c>
      <c r="H11" s="3">
        <v>0</v>
      </c>
      <c r="I11" s="3">
        <v>1</v>
      </c>
      <c r="J11" s="23">
        <f t="shared" si="0"/>
        <v>339901</v>
      </c>
      <c r="K11" s="17">
        <v>16</v>
      </c>
      <c r="L11">
        <v>11</v>
      </c>
      <c r="M11">
        <v>0</v>
      </c>
      <c r="N11">
        <v>27</v>
      </c>
    </row>
    <row r="12" spans="1:15" x14ac:dyDescent="0.2">
      <c r="A12" t="s">
        <v>37</v>
      </c>
      <c r="B12" t="s">
        <v>38</v>
      </c>
      <c r="C12" s="13">
        <v>2272460</v>
      </c>
      <c r="D12" s="3">
        <v>1498437</v>
      </c>
      <c r="E12" s="6">
        <f t="shared" si="1"/>
        <v>1965</v>
      </c>
      <c r="F12" s="3">
        <v>3772862</v>
      </c>
      <c r="G12" s="13">
        <v>1182044</v>
      </c>
      <c r="H12" s="3">
        <v>4</v>
      </c>
      <c r="I12" s="3">
        <v>1</v>
      </c>
      <c r="J12" s="23">
        <f t="shared" si="0"/>
        <v>287868.66666666669</v>
      </c>
      <c r="K12" s="17">
        <v>10</v>
      </c>
      <c r="L12">
        <v>4</v>
      </c>
      <c r="M12">
        <v>0</v>
      </c>
      <c r="N12">
        <v>14</v>
      </c>
    </row>
    <row r="13" spans="1:15" x14ac:dyDescent="0.2">
      <c r="A13" t="s">
        <v>39</v>
      </c>
      <c r="B13" t="s">
        <v>40</v>
      </c>
      <c r="C13" s="13">
        <v>85626</v>
      </c>
      <c r="D13" s="3">
        <v>316265</v>
      </c>
      <c r="E13" s="6">
        <f t="shared" si="1"/>
        <v>35773</v>
      </c>
      <c r="F13" s="3">
        <v>437664</v>
      </c>
      <c r="G13" s="13">
        <v>0</v>
      </c>
      <c r="H13" s="3">
        <v>0</v>
      </c>
      <c r="I13" s="3">
        <v>0</v>
      </c>
      <c r="J13" s="23">
        <f t="shared" si="0"/>
        <v>218832</v>
      </c>
      <c r="K13" s="17">
        <v>0</v>
      </c>
      <c r="L13">
        <v>2</v>
      </c>
      <c r="M13">
        <v>0</v>
      </c>
      <c r="N13">
        <v>2</v>
      </c>
    </row>
    <row r="14" spans="1:15" x14ac:dyDescent="0.2">
      <c r="A14" t="s">
        <v>41</v>
      </c>
      <c r="B14" t="s">
        <v>42</v>
      </c>
      <c r="C14" s="13">
        <v>447544</v>
      </c>
      <c r="D14" s="3">
        <v>208992</v>
      </c>
      <c r="E14" s="6">
        <f t="shared" si="1"/>
        <v>25058</v>
      </c>
      <c r="F14" s="3">
        <v>681594</v>
      </c>
      <c r="G14" s="13">
        <v>0</v>
      </c>
      <c r="H14" s="3">
        <v>0</v>
      </c>
      <c r="I14" s="3">
        <v>0</v>
      </c>
      <c r="J14" s="23">
        <f t="shared" si="0"/>
        <v>340797</v>
      </c>
      <c r="K14" s="17">
        <v>2</v>
      </c>
      <c r="L14">
        <v>0</v>
      </c>
      <c r="M14">
        <v>0</v>
      </c>
      <c r="N14">
        <v>2</v>
      </c>
    </row>
    <row r="15" spans="1:15" x14ac:dyDescent="0.2">
      <c r="A15" t="s">
        <v>43</v>
      </c>
      <c r="B15" t="s">
        <v>9</v>
      </c>
      <c r="C15" s="13">
        <v>2397436</v>
      </c>
      <c r="D15" s="3">
        <v>2810536</v>
      </c>
      <c r="E15" s="6">
        <f t="shared" si="1"/>
        <v>33795</v>
      </c>
      <c r="F15" s="3">
        <v>5241767</v>
      </c>
      <c r="G15" s="13">
        <v>931115</v>
      </c>
      <c r="H15" s="3">
        <v>2</v>
      </c>
      <c r="I15" s="3">
        <v>2</v>
      </c>
      <c r="J15" s="23">
        <f t="shared" si="0"/>
        <v>307903.71428571426</v>
      </c>
      <c r="K15" s="17">
        <v>7</v>
      </c>
      <c r="L15">
        <v>11</v>
      </c>
      <c r="M15">
        <v>0</v>
      </c>
      <c r="N15">
        <v>18</v>
      </c>
    </row>
    <row r="16" spans="1:15" x14ac:dyDescent="0.2">
      <c r="A16" t="s">
        <v>44</v>
      </c>
      <c r="B16" t="s">
        <v>12</v>
      </c>
      <c r="C16" s="13">
        <v>1442989</v>
      </c>
      <c r="D16" s="3">
        <v>1052901</v>
      </c>
      <c r="E16" s="6">
        <f t="shared" si="1"/>
        <v>162477</v>
      </c>
      <c r="F16" s="3">
        <v>2658367</v>
      </c>
      <c r="G16" s="13">
        <v>254583</v>
      </c>
      <c r="H16" s="3">
        <v>0</v>
      </c>
      <c r="I16" s="3">
        <v>1</v>
      </c>
      <c r="J16" s="23">
        <f t="shared" si="0"/>
        <v>300473</v>
      </c>
      <c r="K16" s="17">
        <v>7</v>
      </c>
      <c r="L16">
        <v>2</v>
      </c>
      <c r="M16">
        <v>0</v>
      </c>
      <c r="N16">
        <v>9</v>
      </c>
    </row>
    <row r="17" spans="1:14" x14ac:dyDescent="0.2">
      <c r="A17" t="s">
        <v>45</v>
      </c>
      <c r="B17" t="s">
        <v>46</v>
      </c>
      <c r="C17" s="13">
        <v>813153</v>
      </c>
      <c r="D17" s="3">
        <v>673969</v>
      </c>
      <c r="E17" s="6">
        <f t="shared" si="1"/>
        <v>28433</v>
      </c>
      <c r="F17" s="3">
        <v>1515555</v>
      </c>
      <c r="G17" s="13">
        <v>0</v>
      </c>
      <c r="H17" s="3">
        <v>0</v>
      </c>
      <c r="I17" s="3">
        <v>0</v>
      </c>
      <c r="J17" s="23">
        <f t="shared" si="0"/>
        <v>378888.75</v>
      </c>
      <c r="K17" s="17">
        <v>3</v>
      </c>
      <c r="L17">
        <v>1</v>
      </c>
      <c r="M17">
        <v>0</v>
      </c>
      <c r="N17">
        <v>4</v>
      </c>
    </row>
    <row r="18" spans="1:14" x14ac:dyDescent="0.2">
      <c r="A18" t="s">
        <v>47</v>
      </c>
      <c r="B18" t="s">
        <v>48</v>
      </c>
      <c r="C18" s="13">
        <v>694240</v>
      </c>
      <c r="D18" s="3">
        <v>317635</v>
      </c>
      <c r="E18" s="6">
        <f t="shared" si="1"/>
        <v>161861</v>
      </c>
      <c r="F18" s="3">
        <v>1173736</v>
      </c>
      <c r="G18" s="13">
        <v>257971</v>
      </c>
      <c r="H18" s="3">
        <v>1</v>
      </c>
      <c r="I18" s="3">
        <v>0</v>
      </c>
      <c r="J18" s="23">
        <f t="shared" si="0"/>
        <v>305255</v>
      </c>
      <c r="K18" s="17">
        <v>4</v>
      </c>
      <c r="L18">
        <v>0</v>
      </c>
      <c r="M18">
        <v>0</v>
      </c>
      <c r="N18">
        <v>4</v>
      </c>
    </row>
    <row r="19" spans="1:14" x14ac:dyDescent="0.2">
      <c r="A19" t="s">
        <v>49</v>
      </c>
      <c r="B19" t="s">
        <v>50</v>
      </c>
      <c r="C19" s="13">
        <v>1248140</v>
      </c>
      <c r="D19" s="3">
        <v>516904</v>
      </c>
      <c r="E19" s="6">
        <f t="shared" si="1"/>
        <v>332</v>
      </c>
      <c r="F19" s="3">
        <v>1765376</v>
      </c>
      <c r="G19" s="13">
        <v>473067</v>
      </c>
      <c r="H19" s="3">
        <v>2</v>
      </c>
      <c r="I19" s="3">
        <v>0</v>
      </c>
      <c r="J19" s="23">
        <f t="shared" si="0"/>
        <v>323077.25</v>
      </c>
      <c r="K19" s="17">
        <v>5</v>
      </c>
      <c r="L19">
        <v>1</v>
      </c>
      <c r="M19">
        <v>0</v>
      </c>
      <c r="N19">
        <v>6</v>
      </c>
    </row>
    <row r="20" spans="1:14" x14ac:dyDescent="0.2">
      <c r="A20" t="s">
        <v>51</v>
      </c>
      <c r="B20" t="s">
        <v>52</v>
      </c>
      <c r="C20" s="13">
        <v>1177543</v>
      </c>
      <c r="D20" s="3">
        <v>530050</v>
      </c>
      <c r="E20" s="6">
        <f t="shared" si="1"/>
        <v>41428</v>
      </c>
      <c r="F20" s="3">
        <v>1749021</v>
      </c>
      <c r="G20" s="13">
        <v>539931</v>
      </c>
      <c r="H20" s="3">
        <v>1</v>
      </c>
      <c r="I20" s="3">
        <v>1</v>
      </c>
      <c r="J20" s="23">
        <f t="shared" si="0"/>
        <v>302272.5</v>
      </c>
      <c r="K20" s="17">
        <v>5</v>
      </c>
      <c r="L20">
        <v>1</v>
      </c>
      <c r="M20">
        <v>0</v>
      </c>
      <c r="N20">
        <v>6</v>
      </c>
    </row>
    <row r="21" spans="1:14" x14ac:dyDescent="0.2">
      <c r="A21" t="s">
        <v>53</v>
      </c>
      <c r="B21" t="s">
        <v>54</v>
      </c>
      <c r="C21" s="13">
        <v>357447</v>
      </c>
      <c r="D21" s="3">
        <v>386627</v>
      </c>
      <c r="E21" s="6">
        <f t="shared" si="1"/>
        <v>27754</v>
      </c>
      <c r="F21" s="3">
        <v>771828</v>
      </c>
      <c r="G21" s="13">
        <v>0</v>
      </c>
      <c r="H21" s="3">
        <v>0</v>
      </c>
      <c r="I21" s="3">
        <v>0</v>
      </c>
      <c r="J21" s="23">
        <f t="shared" si="0"/>
        <v>385914</v>
      </c>
      <c r="K21" s="17">
        <v>1</v>
      </c>
      <c r="L21">
        <v>1</v>
      </c>
      <c r="M21">
        <v>0</v>
      </c>
      <c r="N21">
        <v>2</v>
      </c>
    </row>
    <row r="22" spans="1:14" x14ac:dyDescent="0.2">
      <c r="A22" t="s">
        <v>55</v>
      </c>
      <c r="B22" t="s">
        <v>6</v>
      </c>
      <c r="C22" s="13">
        <v>962088</v>
      </c>
      <c r="D22" s="3">
        <v>1636200</v>
      </c>
      <c r="E22" s="6">
        <f t="shared" si="1"/>
        <v>109457</v>
      </c>
      <c r="F22" s="3">
        <v>2707745</v>
      </c>
      <c r="G22" s="13">
        <v>0</v>
      </c>
      <c r="H22" s="3">
        <v>0</v>
      </c>
      <c r="I22" s="3">
        <v>0</v>
      </c>
      <c r="J22" s="23">
        <f t="shared" si="0"/>
        <v>338468.125</v>
      </c>
      <c r="K22" s="17">
        <v>1</v>
      </c>
      <c r="L22">
        <v>7</v>
      </c>
      <c r="M22">
        <v>0</v>
      </c>
      <c r="N22">
        <v>8</v>
      </c>
    </row>
    <row r="23" spans="1:14" x14ac:dyDescent="0.2">
      <c r="A23" t="s">
        <v>56</v>
      </c>
      <c r="B23" t="s">
        <v>57</v>
      </c>
      <c r="C23" s="13">
        <v>451121</v>
      </c>
      <c r="D23" s="3">
        <v>2344518</v>
      </c>
      <c r="E23" s="6">
        <f t="shared" si="1"/>
        <v>583162</v>
      </c>
      <c r="F23" s="3">
        <v>3378801</v>
      </c>
      <c r="G23" s="13">
        <v>1823722</v>
      </c>
      <c r="H23" s="3">
        <v>0</v>
      </c>
      <c r="I23" s="3">
        <v>5</v>
      </c>
      <c r="J23" s="23">
        <f t="shared" si="0"/>
        <v>388769.75</v>
      </c>
      <c r="K23" s="17">
        <v>0</v>
      </c>
      <c r="L23">
        <v>9</v>
      </c>
      <c r="M23">
        <v>0</v>
      </c>
      <c r="N23">
        <v>9</v>
      </c>
    </row>
    <row r="24" spans="1:14" x14ac:dyDescent="0.2">
      <c r="A24" t="s">
        <v>58</v>
      </c>
      <c r="B24" t="s">
        <v>4</v>
      </c>
      <c r="C24" s="13">
        <v>2243402</v>
      </c>
      <c r="D24" s="3">
        <v>2193980</v>
      </c>
      <c r="E24" s="6">
        <f t="shared" si="1"/>
        <v>233523</v>
      </c>
      <c r="F24" s="3">
        <v>4670905</v>
      </c>
      <c r="G24" s="13">
        <v>0</v>
      </c>
      <c r="H24" s="3">
        <v>0</v>
      </c>
      <c r="I24" s="3">
        <v>0</v>
      </c>
      <c r="J24" s="23">
        <f t="shared" si="0"/>
        <v>333636.07142857142</v>
      </c>
      <c r="K24" s="17">
        <v>9</v>
      </c>
      <c r="L24">
        <v>5</v>
      </c>
      <c r="M24">
        <v>0</v>
      </c>
      <c r="N24">
        <v>14</v>
      </c>
    </row>
    <row r="25" spans="1:14" x14ac:dyDescent="0.2">
      <c r="A25" t="s">
        <v>59</v>
      </c>
      <c r="B25" t="s">
        <v>60</v>
      </c>
      <c r="C25" s="13">
        <v>1334679</v>
      </c>
      <c r="D25" s="3">
        <v>1434559</v>
      </c>
      <c r="E25" s="6">
        <f t="shared" si="1"/>
        <v>91151</v>
      </c>
      <c r="F25" s="3">
        <v>2860389</v>
      </c>
      <c r="G25" s="13">
        <v>1122902</v>
      </c>
      <c r="H25" s="3">
        <v>3</v>
      </c>
      <c r="I25" s="3">
        <v>0</v>
      </c>
      <c r="J25" s="23">
        <f t="shared" si="0"/>
        <v>347497.4</v>
      </c>
      <c r="K25" s="17">
        <v>3</v>
      </c>
      <c r="L25">
        <v>5</v>
      </c>
      <c r="M25">
        <v>0</v>
      </c>
      <c r="N25">
        <v>8</v>
      </c>
    </row>
    <row r="26" spans="1:14" x14ac:dyDescent="0.2">
      <c r="A26" t="s">
        <v>61</v>
      </c>
      <c r="B26" t="s">
        <v>62</v>
      </c>
      <c r="C26" s="13">
        <v>680810</v>
      </c>
      <c r="D26" s="3">
        <v>449896</v>
      </c>
      <c r="E26" s="6">
        <f t="shared" si="1"/>
        <v>51567</v>
      </c>
      <c r="F26" s="3">
        <v>1182273</v>
      </c>
      <c r="G26" s="13">
        <v>0</v>
      </c>
      <c r="H26" s="3">
        <v>0</v>
      </c>
      <c r="I26" s="3">
        <v>0</v>
      </c>
      <c r="J26" s="23">
        <f t="shared" si="0"/>
        <v>295568.25</v>
      </c>
      <c r="K26" s="17">
        <v>3</v>
      </c>
      <c r="L26">
        <v>1</v>
      </c>
      <c r="M26">
        <v>0</v>
      </c>
      <c r="N26">
        <v>4</v>
      </c>
    </row>
    <row r="27" spans="1:14" x14ac:dyDescent="0.2">
      <c r="A27" t="s">
        <v>63</v>
      </c>
      <c r="B27" t="s">
        <v>64</v>
      </c>
      <c r="C27" s="13">
        <v>1600524</v>
      </c>
      <c r="D27" s="3">
        <v>1041306</v>
      </c>
      <c r="E27" s="6">
        <f t="shared" si="1"/>
        <v>108249</v>
      </c>
      <c r="F27" s="3">
        <v>2750079</v>
      </c>
      <c r="G27" s="13">
        <v>0</v>
      </c>
      <c r="H27" s="3">
        <v>0</v>
      </c>
      <c r="I27" s="3">
        <v>0</v>
      </c>
      <c r="J27" s="23">
        <f t="shared" si="0"/>
        <v>343759.875</v>
      </c>
      <c r="K27" s="17">
        <v>6</v>
      </c>
      <c r="L27">
        <v>2</v>
      </c>
      <c r="M27">
        <v>0</v>
      </c>
      <c r="N27">
        <v>8</v>
      </c>
    </row>
    <row r="28" spans="1:14" x14ac:dyDescent="0.2">
      <c r="A28" t="s">
        <v>65</v>
      </c>
      <c r="B28" t="s">
        <v>66</v>
      </c>
      <c r="C28" s="13">
        <v>285358</v>
      </c>
      <c r="D28" s="3">
        <v>205919</v>
      </c>
      <c r="E28" s="6">
        <f t="shared" si="1"/>
        <v>16554</v>
      </c>
      <c r="F28" s="3">
        <v>507831</v>
      </c>
      <c r="G28" s="13">
        <v>0</v>
      </c>
      <c r="H28" s="3">
        <v>0</v>
      </c>
      <c r="I28" s="3">
        <v>0</v>
      </c>
      <c r="J28" s="23">
        <f t="shared" si="0"/>
        <v>507831</v>
      </c>
      <c r="K28" s="17">
        <v>1</v>
      </c>
      <c r="L28">
        <v>0</v>
      </c>
      <c r="M28">
        <v>0</v>
      </c>
      <c r="N28">
        <v>1</v>
      </c>
    </row>
    <row r="29" spans="1:14" x14ac:dyDescent="0.2">
      <c r="A29" t="s">
        <v>67</v>
      </c>
      <c r="B29" t="s">
        <v>68</v>
      </c>
      <c r="C29" s="13">
        <v>557557</v>
      </c>
      <c r="D29" s="3">
        <v>221069</v>
      </c>
      <c r="E29" s="6">
        <f t="shared" si="1"/>
        <v>9640</v>
      </c>
      <c r="F29" s="3">
        <v>788266</v>
      </c>
      <c r="G29" s="13">
        <v>226720</v>
      </c>
      <c r="H29" s="3">
        <v>1</v>
      </c>
      <c r="I29" s="3">
        <v>0</v>
      </c>
      <c r="J29" s="23">
        <f t="shared" si="0"/>
        <v>280773</v>
      </c>
      <c r="K29" s="17">
        <v>3</v>
      </c>
      <c r="L29">
        <v>0</v>
      </c>
      <c r="M29">
        <v>0</v>
      </c>
      <c r="N29">
        <v>3</v>
      </c>
    </row>
    <row r="30" spans="1:14" x14ac:dyDescent="0.2">
      <c r="A30" t="s">
        <v>69</v>
      </c>
      <c r="B30" t="s">
        <v>70</v>
      </c>
      <c r="C30" s="13">
        <v>498104</v>
      </c>
      <c r="D30" s="3">
        <v>508113</v>
      </c>
      <c r="E30" s="6">
        <f t="shared" si="1"/>
        <v>72280</v>
      </c>
      <c r="F30" s="3">
        <v>1078497</v>
      </c>
      <c r="G30" s="13">
        <v>0</v>
      </c>
      <c r="H30" s="3">
        <v>0</v>
      </c>
      <c r="I30" s="3">
        <v>0</v>
      </c>
      <c r="J30" s="23">
        <f t="shared" si="0"/>
        <v>269624.25</v>
      </c>
      <c r="K30" s="17">
        <v>1</v>
      </c>
      <c r="L30">
        <v>3</v>
      </c>
      <c r="M30">
        <v>0</v>
      </c>
      <c r="N30">
        <v>4</v>
      </c>
    </row>
    <row r="31" spans="1:14" x14ac:dyDescent="0.2">
      <c r="A31" t="s">
        <v>71</v>
      </c>
      <c r="B31" t="s">
        <v>72</v>
      </c>
      <c r="C31" s="13">
        <v>316001</v>
      </c>
      <c r="D31" s="3">
        <v>336451</v>
      </c>
      <c r="E31" s="6">
        <f t="shared" si="1"/>
        <v>64041</v>
      </c>
      <c r="F31" s="3">
        <v>716493</v>
      </c>
      <c r="G31" s="13">
        <v>0</v>
      </c>
      <c r="H31" s="3">
        <v>0</v>
      </c>
      <c r="I31" s="3">
        <v>0</v>
      </c>
      <c r="J31" s="23">
        <f t="shared" si="0"/>
        <v>358246.5</v>
      </c>
      <c r="K31" s="17">
        <v>0</v>
      </c>
      <c r="L31">
        <v>2</v>
      </c>
      <c r="M31">
        <v>0</v>
      </c>
      <c r="N31">
        <v>2</v>
      </c>
    </row>
    <row r="32" spans="1:14" x14ac:dyDescent="0.2">
      <c r="A32" t="s">
        <v>73</v>
      </c>
      <c r="B32" t="s">
        <v>74</v>
      </c>
      <c r="C32" s="13">
        <v>1541631</v>
      </c>
      <c r="D32" s="3">
        <v>1821620</v>
      </c>
      <c r="E32" s="6">
        <f t="shared" si="1"/>
        <v>100060</v>
      </c>
      <c r="F32" s="3">
        <v>3463311</v>
      </c>
      <c r="G32" s="13">
        <v>0</v>
      </c>
      <c r="H32" s="3">
        <v>0</v>
      </c>
      <c r="I32" s="3">
        <v>0</v>
      </c>
      <c r="J32" s="23">
        <f t="shared" si="0"/>
        <v>288609.25</v>
      </c>
      <c r="K32" s="17">
        <v>5</v>
      </c>
      <c r="L32">
        <v>7</v>
      </c>
      <c r="M32">
        <v>0</v>
      </c>
      <c r="N32">
        <v>12</v>
      </c>
    </row>
    <row r="33" spans="1:14" x14ac:dyDescent="0.2">
      <c r="A33" t="s">
        <v>75</v>
      </c>
      <c r="B33" t="s">
        <v>76</v>
      </c>
      <c r="C33" s="13">
        <v>343124</v>
      </c>
      <c r="D33" s="3">
        <v>436932</v>
      </c>
      <c r="E33" s="6">
        <f t="shared" si="1"/>
        <v>70</v>
      </c>
      <c r="F33" s="3">
        <v>780126</v>
      </c>
      <c r="G33" s="13">
        <v>0</v>
      </c>
      <c r="H33" s="3">
        <v>0</v>
      </c>
      <c r="I33" s="3">
        <v>0</v>
      </c>
      <c r="J33" s="23">
        <f t="shared" si="0"/>
        <v>260042</v>
      </c>
      <c r="K33" s="17">
        <v>1</v>
      </c>
      <c r="L33">
        <v>2</v>
      </c>
      <c r="M33">
        <v>0</v>
      </c>
      <c r="N33">
        <v>3</v>
      </c>
    </row>
    <row r="34" spans="1:14" x14ac:dyDescent="0.2">
      <c r="A34" t="s">
        <v>77</v>
      </c>
      <c r="B34" t="s">
        <v>78</v>
      </c>
      <c r="C34" s="13">
        <v>2140917</v>
      </c>
      <c r="D34" s="3">
        <v>4202200</v>
      </c>
      <c r="E34" s="6">
        <f t="shared" si="1"/>
        <v>1457244</v>
      </c>
      <c r="F34" s="3">
        <v>7800361</v>
      </c>
      <c r="G34" s="13">
        <v>1127582</v>
      </c>
      <c r="H34" s="3">
        <v>0</v>
      </c>
      <c r="I34" s="3">
        <v>4</v>
      </c>
      <c r="J34" s="23">
        <f t="shared" si="0"/>
        <v>290120.82608695654</v>
      </c>
      <c r="K34" s="17">
        <v>9</v>
      </c>
      <c r="L34">
        <v>18</v>
      </c>
      <c r="M34">
        <v>0</v>
      </c>
      <c r="N34">
        <v>27</v>
      </c>
    </row>
    <row r="35" spans="1:14" x14ac:dyDescent="0.2">
      <c r="A35" t="s">
        <v>79</v>
      </c>
      <c r="B35" t="s">
        <v>2</v>
      </c>
      <c r="C35" s="13">
        <v>2447326</v>
      </c>
      <c r="D35" s="3">
        <v>2142661</v>
      </c>
      <c r="E35" s="6">
        <f t="shared" si="1"/>
        <v>8471</v>
      </c>
      <c r="F35" s="3">
        <v>4598458</v>
      </c>
      <c r="G35" s="13">
        <v>0</v>
      </c>
      <c r="H35" s="3">
        <v>0</v>
      </c>
      <c r="I35" s="3">
        <v>0</v>
      </c>
      <c r="J35" s="23">
        <f t="shared" ref="J35:J52" si="2">(F35-G35)/(N35-SUM(H35:I35))</f>
        <v>353727.53846153844</v>
      </c>
      <c r="K35" s="17">
        <v>10</v>
      </c>
      <c r="L35">
        <v>3</v>
      </c>
      <c r="M35">
        <v>0</v>
      </c>
      <c r="N35">
        <v>13</v>
      </c>
    </row>
    <row r="36" spans="1:14" x14ac:dyDescent="0.2">
      <c r="A36" t="s">
        <v>80</v>
      </c>
      <c r="B36" t="s">
        <v>81</v>
      </c>
      <c r="C36" s="13">
        <v>233980</v>
      </c>
      <c r="D36" s="3">
        <v>80377</v>
      </c>
      <c r="E36" s="6">
        <f t="shared" si="1"/>
        <v>24102</v>
      </c>
      <c r="F36" s="3">
        <v>338459</v>
      </c>
      <c r="G36" s="13">
        <v>338459</v>
      </c>
      <c r="H36" s="3">
        <v>1</v>
      </c>
      <c r="I36" s="3">
        <v>0</v>
      </c>
      <c r="J36" s="34" t="e">
        <f t="shared" si="2"/>
        <v>#DIV/0!</v>
      </c>
      <c r="K36" s="17">
        <v>1</v>
      </c>
      <c r="L36">
        <v>0</v>
      </c>
      <c r="M36">
        <v>0</v>
      </c>
      <c r="N36">
        <v>1</v>
      </c>
    </row>
    <row r="37" spans="1:14" x14ac:dyDescent="0.2">
      <c r="A37" t="s">
        <v>82</v>
      </c>
      <c r="B37" t="s">
        <v>8</v>
      </c>
      <c r="C37" s="13">
        <v>2996017</v>
      </c>
      <c r="D37" s="3">
        <v>2154523</v>
      </c>
      <c r="E37" s="6">
        <f t="shared" si="1"/>
        <v>67815</v>
      </c>
      <c r="F37" s="3">
        <v>5218355</v>
      </c>
      <c r="G37" s="13">
        <v>0</v>
      </c>
      <c r="H37" s="3">
        <v>0</v>
      </c>
      <c r="I37" s="3">
        <v>0</v>
      </c>
      <c r="J37" s="23">
        <f t="shared" si="2"/>
        <v>326147.1875</v>
      </c>
      <c r="K37" s="17">
        <v>12</v>
      </c>
      <c r="L37">
        <v>4</v>
      </c>
      <c r="M37">
        <v>0</v>
      </c>
      <c r="N37">
        <v>16</v>
      </c>
    </row>
    <row r="38" spans="1:14" x14ac:dyDescent="0.2">
      <c r="A38" t="s">
        <v>83</v>
      </c>
      <c r="B38" t="s">
        <v>84</v>
      </c>
      <c r="C38" s="13">
        <v>781691</v>
      </c>
      <c r="D38" s="3">
        <v>305222</v>
      </c>
      <c r="E38" s="6">
        <f t="shared" si="1"/>
        <v>46331</v>
      </c>
      <c r="F38" s="3">
        <v>1133244</v>
      </c>
      <c r="G38" s="13">
        <v>0</v>
      </c>
      <c r="H38" s="3">
        <v>1</v>
      </c>
      <c r="I38" s="3">
        <v>0</v>
      </c>
      <c r="J38" s="23">
        <f t="shared" si="2"/>
        <v>283311</v>
      </c>
      <c r="K38" s="17">
        <v>5</v>
      </c>
      <c r="L38">
        <v>0</v>
      </c>
      <c r="M38">
        <v>0</v>
      </c>
      <c r="N38">
        <v>5</v>
      </c>
    </row>
    <row r="39" spans="1:14" x14ac:dyDescent="0.2">
      <c r="A39" t="s">
        <v>85</v>
      </c>
      <c r="B39" t="s">
        <v>86</v>
      </c>
      <c r="C39" s="13">
        <v>730894</v>
      </c>
      <c r="D39" s="3">
        <v>1026851</v>
      </c>
      <c r="E39" s="6">
        <f t="shared" si="1"/>
        <v>154120</v>
      </c>
      <c r="F39" s="3">
        <v>1911865</v>
      </c>
      <c r="G39" s="13">
        <v>382355</v>
      </c>
      <c r="H39" s="3">
        <v>0</v>
      </c>
      <c r="I39" s="3">
        <v>1</v>
      </c>
      <c r="J39" s="23">
        <f t="shared" si="2"/>
        <v>382377.5</v>
      </c>
      <c r="K39" s="17">
        <v>1</v>
      </c>
      <c r="L39">
        <v>4</v>
      </c>
      <c r="M39">
        <v>0</v>
      </c>
      <c r="N39">
        <v>5</v>
      </c>
    </row>
    <row r="40" spans="1:14" x14ac:dyDescent="0.2">
      <c r="A40" t="s">
        <v>87</v>
      </c>
      <c r="B40" t="s">
        <v>1</v>
      </c>
      <c r="C40" s="13">
        <v>3096576</v>
      </c>
      <c r="D40" s="3">
        <v>2625157</v>
      </c>
      <c r="E40" s="6">
        <f t="shared" si="1"/>
        <v>22245</v>
      </c>
      <c r="F40" s="3">
        <v>5743978</v>
      </c>
      <c r="G40" s="13">
        <v>777893</v>
      </c>
      <c r="H40" s="3">
        <v>2</v>
      </c>
      <c r="I40" s="3">
        <v>1</v>
      </c>
      <c r="J40" s="23">
        <f t="shared" si="2"/>
        <v>331072.33333333331</v>
      </c>
      <c r="K40" s="17">
        <v>13</v>
      </c>
      <c r="L40">
        <v>5</v>
      </c>
      <c r="M40">
        <v>0</v>
      </c>
      <c r="N40">
        <v>18</v>
      </c>
    </row>
    <row r="41" spans="1:14" x14ac:dyDescent="0.2">
      <c r="A41" t="s">
        <v>88</v>
      </c>
      <c r="B41" t="s">
        <v>89</v>
      </c>
      <c r="C41" s="13">
        <v>141324</v>
      </c>
      <c r="D41" s="3">
        <v>263642</v>
      </c>
      <c r="E41" s="6">
        <f t="shared" si="1"/>
        <v>26553</v>
      </c>
      <c r="F41" s="3">
        <v>431519</v>
      </c>
      <c r="G41" s="13">
        <v>0</v>
      </c>
      <c r="H41" s="3">
        <v>0</v>
      </c>
      <c r="I41" s="3">
        <v>0</v>
      </c>
      <c r="J41" s="23">
        <f t="shared" si="2"/>
        <v>215759.5</v>
      </c>
      <c r="K41" s="17">
        <v>0</v>
      </c>
      <c r="L41">
        <v>2</v>
      </c>
      <c r="M41">
        <v>0</v>
      </c>
      <c r="N41">
        <v>2</v>
      </c>
    </row>
    <row r="42" spans="1:14" x14ac:dyDescent="0.2">
      <c r="A42" t="s">
        <v>90</v>
      </c>
      <c r="B42" t="s">
        <v>91</v>
      </c>
      <c r="C42" s="13">
        <v>1177365</v>
      </c>
      <c r="D42" s="3">
        <v>767627</v>
      </c>
      <c r="E42" s="6">
        <f t="shared" si="1"/>
        <v>66754</v>
      </c>
      <c r="F42" s="3">
        <v>2011746</v>
      </c>
      <c r="G42" s="13">
        <v>0</v>
      </c>
      <c r="H42" s="3">
        <v>0</v>
      </c>
      <c r="I42" s="3">
        <v>0</v>
      </c>
      <c r="J42" s="23">
        <f t="shared" si="2"/>
        <v>287392.28571428574</v>
      </c>
      <c r="K42" s="17">
        <v>6</v>
      </c>
      <c r="L42">
        <v>1</v>
      </c>
      <c r="M42">
        <v>0</v>
      </c>
      <c r="N42">
        <v>7</v>
      </c>
    </row>
    <row r="43" spans="1:14" x14ac:dyDescent="0.2">
      <c r="A43" t="s">
        <v>92</v>
      </c>
      <c r="B43" t="s">
        <v>93</v>
      </c>
      <c r="C43" s="13">
        <v>237163</v>
      </c>
      <c r="D43" s="3">
        <v>132810</v>
      </c>
      <c r="E43" s="6">
        <f t="shared" si="1"/>
        <v>0</v>
      </c>
      <c r="F43" s="3">
        <v>369973</v>
      </c>
      <c r="G43" s="13">
        <v>0</v>
      </c>
      <c r="H43" s="3">
        <v>0</v>
      </c>
      <c r="I43" s="3">
        <v>0</v>
      </c>
      <c r="J43" s="23">
        <f t="shared" si="2"/>
        <v>369973</v>
      </c>
      <c r="K43" s="17">
        <v>1</v>
      </c>
      <c r="L43">
        <v>0</v>
      </c>
      <c r="M43">
        <v>0</v>
      </c>
      <c r="N43">
        <v>1</v>
      </c>
    </row>
    <row r="44" spans="1:14" x14ac:dyDescent="0.2">
      <c r="A44" t="s">
        <v>94</v>
      </c>
      <c r="B44" t="s">
        <v>95</v>
      </c>
      <c r="C44" s="13">
        <v>1493740</v>
      </c>
      <c r="D44" s="3">
        <v>814181</v>
      </c>
      <c r="E44" s="6">
        <f t="shared" si="1"/>
        <v>83140</v>
      </c>
      <c r="F44" s="3">
        <v>2391061</v>
      </c>
      <c r="G44" s="13">
        <v>0</v>
      </c>
      <c r="H44" s="3">
        <v>0</v>
      </c>
      <c r="I44" s="3">
        <v>0</v>
      </c>
      <c r="J44" s="23">
        <f t="shared" si="2"/>
        <v>265673.44444444444</v>
      </c>
      <c r="K44" s="17">
        <v>7</v>
      </c>
      <c r="L44">
        <v>2</v>
      </c>
      <c r="M44">
        <v>0</v>
      </c>
      <c r="N44">
        <v>9</v>
      </c>
    </row>
    <row r="45" spans="1:14" x14ac:dyDescent="0.2">
      <c r="A45" t="s">
        <v>96</v>
      </c>
      <c r="B45" t="s">
        <v>5</v>
      </c>
      <c r="C45" s="13">
        <v>4877605</v>
      </c>
      <c r="D45" s="3">
        <v>3160535</v>
      </c>
      <c r="E45" s="6">
        <f t="shared" si="1"/>
        <v>490386</v>
      </c>
      <c r="F45" s="3">
        <v>8528526</v>
      </c>
      <c r="G45" s="13">
        <v>2136373</v>
      </c>
      <c r="H45" s="3">
        <v>8</v>
      </c>
      <c r="I45" s="3">
        <v>2</v>
      </c>
      <c r="J45" s="23">
        <f t="shared" si="2"/>
        <v>245852.03846153847</v>
      </c>
      <c r="K45" s="17">
        <v>25</v>
      </c>
      <c r="L45">
        <v>11</v>
      </c>
      <c r="M45">
        <v>0</v>
      </c>
      <c r="N45">
        <v>36</v>
      </c>
    </row>
    <row r="46" spans="1:14" x14ac:dyDescent="0.2">
      <c r="A46" t="s">
        <v>97</v>
      </c>
      <c r="B46" t="s">
        <v>98</v>
      </c>
      <c r="C46" s="13">
        <v>710635</v>
      </c>
      <c r="D46" s="3">
        <v>356287</v>
      </c>
      <c r="E46" s="6">
        <f t="shared" si="1"/>
        <v>47222</v>
      </c>
      <c r="F46" s="3">
        <v>1114144</v>
      </c>
      <c r="G46" s="13">
        <v>0</v>
      </c>
      <c r="H46" s="3">
        <v>0</v>
      </c>
      <c r="I46" s="3">
        <v>0</v>
      </c>
      <c r="J46" s="23">
        <f t="shared" si="2"/>
        <v>278536</v>
      </c>
      <c r="K46" s="17">
        <v>4</v>
      </c>
      <c r="L46">
        <v>0</v>
      </c>
      <c r="M46">
        <v>0</v>
      </c>
      <c r="N46">
        <v>4</v>
      </c>
    </row>
    <row r="47" spans="1:14" x14ac:dyDescent="0.2">
      <c r="A47" t="s">
        <v>99</v>
      </c>
      <c r="B47" t="s">
        <v>100</v>
      </c>
      <c r="C47" s="13">
        <v>0</v>
      </c>
      <c r="D47" s="3">
        <v>264414</v>
      </c>
      <c r="E47" s="6">
        <f t="shared" si="1"/>
        <v>56053</v>
      </c>
      <c r="F47" s="3">
        <v>320467</v>
      </c>
      <c r="G47" s="13">
        <v>0</v>
      </c>
      <c r="H47" s="3">
        <v>0</v>
      </c>
      <c r="I47" s="3">
        <v>0</v>
      </c>
      <c r="J47" s="23">
        <f t="shared" si="2"/>
        <v>320467</v>
      </c>
      <c r="K47" s="17">
        <v>0</v>
      </c>
      <c r="L47">
        <v>1</v>
      </c>
      <c r="M47">
        <v>0</v>
      </c>
      <c r="N47">
        <v>1</v>
      </c>
    </row>
    <row r="48" spans="1:14" x14ac:dyDescent="0.2">
      <c r="A48" t="s">
        <v>101</v>
      </c>
      <c r="B48" t="s">
        <v>7</v>
      </c>
      <c r="C48" s="13">
        <v>1843010</v>
      </c>
      <c r="D48" s="3">
        <v>1859426</v>
      </c>
      <c r="E48" s="6">
        <f t="shared" si="1"/>
        <v>79132</v>
      </c>
      <c r="F48" s="3">
        <v>3781568</v>
      </c>
      <c r="G48" s="13">
        <v>282003</v>
      </c>
      <c r="H48" s="3">
        <v>0</v>
      </c>
      <c r="I48" s="3">
        <v>1</v>
      </c>
      <c r="J48" s="23">
        <f t="shared" si="2"/>
        <v>349956.5</v>
      </c>
      <c r="K48" s="17">
        <v>7</v>
      </c>
      <c r="L48">
        <v>4</v>
      </c>
      <c r="M48">
        <v>0</v>
      </c>
      <c r="N48">
        <v>11</v>
      </c>
    </row>
    <row r="49" spans="1:15" x14ac:dyDescent="0.2">
      <c r="A49" t="s">
        <v>102</v>
      </c>
      <c r="B49" t="s">
        <v>103</v>
      </c>
      <c r="C49" s="13">
        <v>1404890</v>
      </c>
      <c r="D49" s="3">
        <v>1736145</v>
      </c>
      <c r="E49" s="6">
        <f t="shared" ref="E49" si="3">F49-D49-C49</f>
        <v>0</v>
      </c>
      <c r="F49" s="3">
        <v>3141035</v>
      </c>
      <c r="G49" s="13">
        <v>608673</v>
      </c>
      <c r="H49" s="3">
        <v>1</v>
      </c>
      <c r="I49" s="3">
        <v>1</v>
      </c>
      <c r="J49" s="23">
        <f t="shared" si="2"/>
        <v>316545.25</v>
      </c>
      <c r="K49" s="17">
        <v>4</v>
      </c>
      <c r="L49">
        <v>6</v>
      </c>
      <c r="M49">
        <v>0</v>
      </c>
      <c r="N49">
        <v>10</v>
      </c>
    </row>
    <row r="50" spans="1:15" x14ac:dyDescent="0.2">
      <c r="A50" t="s">
        <v>104</v>
      </c>
      <c r="B50" t="s">
        <v>105</v>
      </c>
      <c r="C50" s="13">
        <v>445017</v>
      </c>
      <c r="D50" s="3">
        <v>224449</v>
      </c>
      <c r="E50" s="6">
        <f t="shared" si="1"/>
        <v>16883</v>
      </c>
      <c r="F50" s="3">
        <v>686349</v>
      </c>
      <c r="G50" s="13">
        <v>0</v>
      </c>
      <c r="H50" s="3">
        <v>0</v>
      </c>
      <c r="I50" s="3">
        <v>0</v>
      </c>
      <c r="J50" s="23">
        <f t="shared" si="2"/>
        <v>228783</v>
      </c>
      <c r="K50" s="17">
        <v>3</v>
      </c>
      <c r="L50">
        <v>0</v>
      </c>
      <c r="M50">
        <v>0</v>
      </c>
      <c r="N50">
        <v>3</v>
      </c>
    </row>
    <row r="51" spans="1:15" x14ac:dyDescent="0.2">
      <c r="A51" t="s">
        <v>106</v>
      </c>
      <c r="B51" t="s">
        <v>11</v>
      </c>
      <c r="C51" s="13">
        <v>1270279</v>
      </c>
      <c r="D51" s="3">
        <v>1379996</v>
      </c>
      <c r="E51" s="6">
        <f t="shared" si="1"/>
        <v>123387</v>
      </c>
      <c r="F51" s="3">
        <v>2773662</v>
      </c>
      <c r="G51" s="13">
        <v>547279</v>
      </c>
      <c r="H51" s="3">
        <v>0</v>
      </c>
      <c r="I51" s="3">
        <v>2</v>
      </c>
      <c r="J51" s="23">
        <f t="shared" si="2"/>
        <v>371063.83333333331</v>
      </c>
      <c r="K51" s="17">
        <v>5</v>
      </c>
      <c r="L51">
        <v>3</v>
      </c>
      <c r="M51">
        <v>0</v>
      </c>
      <c r="N51">
        <v>8</v>
      </c>
    </row>
    <row r="52" spans="1:15" x14ac:dyDescent="0.2">
      <c r="A52" t="s">
        <v>107</v>
      </c>
      <c r="B52" t="s">
        <v>108</v>
      </c>
      <c r="C52" s="13">
        <v>156176</v>
      </c>
      <c r="D52" s="3">
        <v>75466</v>
      </c>
      <c r="E52" s="6">
        <f t="shared" si="1"/>
        <v>27146</v>
      </c>
      <c r="F52" s="3">
        <v>258788</v>
      </c>
      <c r="G52" s="13">
        <v>0</v>
      </c>
      <c r="H52" s="3">
        <v>0</v>
      </c>
      <c r="I52" s="3">
        <v>0</v>
      </c>
      <c r="J52" s="23">
        <f t="shared" si="2"/>
        <v>258788</v>
      </c>
      <c r="K52" s="17">
        <v>1</v>
      </c>
      <c r="L52">
        <v>0</v>
      </c>
      <c r="M52">
        <v>0</v>
      </c>
      <c r="N52">
        <v>1</v>
      </c>
    </row>
    <row r="53" spans="1:15" x14ac:dyDescent="0.2">
      <c r="E53" s="6"/>
    </row>
    <row r="54" spans="1:15" s="2" customFormat="1" x14ac:dyDescent="0.2">
      <c r="A54" s="5" t="s">
        <v>13</v>
      </c>
      <c r="B54" s="5"/>
      <c r="C54" s="16">
        <f>SUM(C3:C52)</f>
        <v>62772225</v>
      </c>
      <c r="D54" s="7">
        <f t="shared" ref="D54:F54" si="4">SUM(D3:D52)</f>
        <v>61417454</v>
      </c>
      <c r="E54" s="7">
        <f t="shared" si="4"/>
        <v>5643571</v>
      </c>
      <c r="F54" s="7">
        <f t="shared" si="4"/>
        <v>129833250</v>
      </c>
      <c r="G54" s="16"/>
      <c r="H54" s="7"/>
      <c r="I54" s="7"/>
      <c r="J54" s="24" t="s">
        <v>19</v>
      </c>
      <c r="K54" s="18">
        <f>SUM(K3:K52)</f>
        <v>241</v>
      </c>
      <c r="L54" s="5">
        <f t="shared" ref="L54:N54" si="5">SUM(L3:L52)</f>
        <v>194</v>
      </c>
      <c r="M54" s="5">
        <f t="shared" si="5"/>
        <v>0</v>
      </c>
      <c r="N54" s="5">
        <f t="shared" si="5"/>
        <v>435</v>
      </c>
      <c r="O54" s="18"/>
    </row>
    <row r="57" spans="1:15" x14ac:dyDescent="0.2">
      <c r="A57" t="s">
        <v>111</v>
      </c>
      <c r="C57" s="13">
        <v>62772225</v>
      </c>
      <c r="D57" s="3">
        <v>61417454</v>
      </c>
      <c r="F57" s="3">
        <v>129833250</v>
      </c>
      <c r="K57" s="17">
        <v>241</v>
      </c>
      <c r="L57">
        <v>194</v>
      </c>
      <c r="M57">
        <v>0</v>
      </c>
      <c r="N57">
        <v>435</v>
      </c>
    </row>
    <row r="58" spans="1:15" x14ac:dyDescent="0.2">
      <c r="A58" t="s">
        <v>112</v>
      </c>
      <c r="C58" s="13">
        <f>C54-C57</f>
        <v>0</v>
      </c>
      <c r="D58" s="3">
        <f t="shared" ref="D58:F58" si="6">D54-D57</f>
        <v>0</v>
      </c>
      <c r="E58" s="3" t="s">
        <v>19</v>
      </c>
      <c r="F58" s="3">
        <f t="shared" si="6"/>
        <v>0</v>
      </c>
      <c r="K58" s="17">
        <f>K54-K57</f>
        <v>0</v>
      </c>
      <c r="L58">
        <f>L54-L57</f>
        <v>0</v>
      </c>
      <c r="M58">
        <f>M54-M57</f>
        <v>0</v>
      </c>
      <c r="N58">
        <f>N54-N57</f>
        <v>0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17"/>
    <col min="6" max="6" width="10.83203125" style="32"/>
    <col min="7" max="7" width="10.83203125" style="3"/>
    <col min="8" max="8" width="10.83203125" style="17"/>
    <col min="11" max="11" width="52.33203125" style="17" bestFit="1" customWidth="1"/>
  </cols>
  <sheetData>
    <row r="1" spans="1:11" x14ac:dyDescent="0.2">
      <c r="A1" s="1"/>
      <c r="B1" s="1" t="s">
        <v>19</v>
      </c>
      <c r="C1" s="1"/>
      <c r="D1" s="14"/>
      <c r="E1" s="11" t="s">
        <v>119</v>
      </c>
      <c r="F1" s="25"/>
      <c r="G1" s="8"/>
      <c r="H1" s="15"/>
      <c r="I1" s="4" t="s">
        <v>120</v>
      </c>
      <c r="J1" s="1"/>
      <c r="K1" s="15"/>
    </row>
    <row r="2" spans="1:11" x14ac:dyDescent="0.2">
      <c r="A2" s="1" t="s">
        <v>0</v>
      </c>
      <c r="B2" s="1" t="s">
        <v>109</v>
      </c>
      <c r="C2" s="1" t="s">
        <v>121</v>
      </c>
      <c r="D2" s="15" t="s">
        <v>122</v>
      </c>
      <c r="E2" s="1" t="s">
        <v>123</v>
      </c>
      <c r="F2" s="12" t="s">
        <v>124</v>
      </c>
      <c r="G2" s="8" t="s">
        <v>125</v>
      </c>
      <c r="H2" s="15" t="s">
        <v>126</v>
      </c>
      <c r="I2" s="1" t="s">
        <v>127</v>
      </c>
      <c r="J2" s="1" t="s">
        <v>128</v>
      </c>
      <c r="K2" s="15" t="s">
        <v>20</v>
      </c>
    </row>
    <row r="3" spans="1:11" x14ac:dyDescent="0.2">
      <c r="A3" t="s">
        <v>21</v>
      </c>
      <c r="B3" t="s">
        <v>22</v>
      </c>
      <c r="C3" t="s">
        <v>129</v>
      </c>
      <c r="D3" s="13">
        <v>208083</v>
      </c>
      <c r="E3" s="3">
        <v>0</v>
      </c>
      <c r="F3" s="6">
        <f t="shared" ref="F3" si="0">G3-SUM(D3:E3)</f>
        <v>7810</v>
      </c>
      <c r="G3" s="3">
        <v>215893</v>
      </c>
      <c r="H3" s="17">
        <v>1</v>
      </c>
      <c r="I3">
        <v>0</v>
      </c>
      <c r="J3">
        <v>0</v>
      </c>
    </row>
    <row r="4" spans="1:11" x14ac:dyDescent="0.2">
      <c r="A4" t="s">
        <v>21</v>
      </c>
      <c r="B4" t="s">
        <v>22</v>
      </c>
      <c r="C4" t="s">
        <v>140</v>
      </c>
      <c r="D4" s="13">
        <v>235925</v>
      </c>
      <c r="E4" s="3">
        <v>0</v>
      </c>
      <c r="F4" s="6">
        <f t="shared" ref="F4" si="1">G4-SUM(D4:E4)</f>
        <v>3519</v>
      </c>
      <c r="G4" s="3">
        <v>239444</v>
      </c>
      <c r="H4" s="17">
        <v>1</v>
      </c>
      <c r="I4">
        <v>0</v>
      </c>
      <c r="J4">
        <v>0</v>
      </c>
    </row>
    <row r="5" spans="1:11" x14ac:dyDescent="0.2">
      <c r="A5" t="s">
        <v>21</v>
      </c>
      <c r="B5" t="s">
        <v>22</v>
      </c>
      <c r="C5" t="s">
        <v>131</v>
      </c>
      <c r="D5" s="13">
        <v>0</v>
      </c>
      <c r="E5" s="3">
        <v>229330</v>
      </c>
      <c r="F5" s="6">
        <f t="shared" ref="F5" si="2">G5-SUM(D5:E5)</f>
        <v>3698</v>
      </c>
      <c r="G5" s="3">
        <v>233028</v>
      </c>
      <c r="H5" s="17">
        <v>0</v>
      </c>
      <c r="I5">
        <v>1</v>
      </c>
      <c r="J5">
        <v>0</v>
      </c>
    </row>
    <row r="6" spans="1:11" x14ac:dyDescent="0.2">
      <c r="A6" t="s">
        <v>23</v>
      </c>
      <c r="B6" t="s">
        <v>24</v>
      </c>
      <c r="C6" t="s">
        <v>130</v>
      </c>
      <c r="D6" s="13">
        <v>0</v>
      </c>
      <c r="E6" s="3">
        <v>0</v>
      </c>
      <c r="F6" s="6">
        <f t="shared" ref="F6:F97" si="3">G6-SUM(D6:E6)</f>
        <v>0</v>
      </c>
      <c r="G6" s="3">
        <v>0</v>
      </c>
      <c r="H6" s="17">
        <v>0</v>
      </c>
      <c r="I6">
        <v>0</v>
      </c>
      <c r="J6">
        <v>0</v>
      </c>
    </row>
    <row r="7" spans="1:11" x14ac:dyDescent="0.2">
      <c r="A7" t="s">
        <v>25</v>
      </c>
      <c r="B7" t="s">
        <v>3</v>
      </c>
      <c r="C7" t="s">
        <v>132</v>
      </c>
      <c r="D7" s="13">
        <v>0</v>
      </c>
      <c r="E7" s="3">
        <v>148973</v>
      </c>
      <c r="F7" s="6">
        <f t="shared" si="3"/>
        <v>2062</v>
      </c>
      <c r="G7" s="3">
        <v>151035</v>
      </c>
      <c r="H7" s="17">
        <v>0</v>
      </c>
      <c r="I7">
        <v>1</v>
      </c>
      <c r="J7">
        <v>0</v>
      </c>
    </row>
    <row r="8" spans="1:11" x14ac:dyDescent="0.2">
      <c r="A8" t="s">
        <v>25</v>
      </c>
      <c r="B8" t="s">
        <v>3</v>
      </c>
      <c r="C8" t="s">
        <v>133</v>
      </c>
      <c r="D8" s="13">
        <v>204942</v>
      </c>
      <c r="E8" s="3">
        <v>0</v>
      </c>
      <c r="F8" s="6">
        <f t="shared" ref="F8" si="4">G8-SUM(D8:E8)</f>
        <v>94029</v>
      </c>
      <c r="G8" s="3">
        <v>298971</v>
      </c>
      <c r="H8" s="17">
        <v>1</v>
      </c>
      <c r="I8">
        <v>0</v>
      </c>
      <c r="J8">
        <v>0</v>
      </c>
    </row>
    <row r="9" spans="1:11" x14ac:dyDescent="0.2">
      <c r="A9" t="s">
        <v>26</v>
      </c>
      <c r="B9" t="s">
        <v>27</v>
      </c>
      <c r="C9" t="s">
        <v>129</v>
      </c>
      <c r="D9" s="13">
        <v>183866</v>
      </c>
      <c r="E9" s="3">
        <v>0</v>
      </c>
      <c r="F9" s="6">
        <f t="shared" si="3"/>
        <v>57181</v>
      </c>
      <c r="G9" s="3">
        <v>241047</v>
      </c>
      <c r="H9" s="17">
        <v>1</v>
      </c>
      <c r="I9">
        <v>0</v>
      </c>
      <c r="J9">
        <v>0</v>
      </c>
    </row>
    <row r="10" spans="1:11" x14ac:dyDescent="0.2">
      <c r="A10" t="s">
        <v>26</v>
      </c>
      <c r="B10" t="s">
        <v>27</v>
      </c>
      <c r="C10" t="s">
        <v>132</v>
      </c>
      <c r="D10" s="13">
        <v>217192</v>
      </c>
      <c r="E10" s="3">
        <v>0</v>
      </c>
      <c r="F10" s="6">
        <f t="shared" ref="F10:F11" si="5">G10-SUM(D10:E10)</f>
        <v>63715</v>
      </c>
      <c r="G10" s="3">
        <v>280907</v>
      </c>
      <c r="H10" s="17">
        <v>1</v>
      </c>
      <c r="I10">
        <v>0</v>
      </c>
      <c r="J10">
        <v>0</v>
      </c>
    </row>
    <row r="11" spans="1:11" x14ac:dyDescent="0.2">
      <c r="A11" t="s">
        <v>26</v>
      </c>
      <c r="B11" t="s">
        <v>27</v>
      </c>
      <c r="C11" t="s">
        <v>140</v>
      </c>
      <c r="D11" s="13">
        <v>182885</v>
      </c>
      <c r="E11" s="3">
        <v>0</v>
      </c>
      <c r="F11" s="6">
        <f t="shared" si="5"/>
        <v>61274</v>
      </c>
      <c r="G11" s="3">
        <v>244159</v>
      </c>
      <c r="H11" s="17">
        <v>1</v>
      </c>
      <c r="I11">
        <v>0</v>
      </c>
      <c r="J11">
        <v>0</v>
      </c>
    </row>
    <row r="12" spans="1:11" x14ac:dyDescent="0.2">
      <c r="A12" t="s">
        <v>28</v>
      </c>
      <c r="B12" t="s">
        <v>29</v>
      </c>
      <c r="C12" t="s">
        <v>149</v>
      </c>
      <c r="D12" s="13">
        <v>0</v>
      </c>
      <c r="E12" s="3">
        <v>274035</v>
      </c>
      <c r="F12" s="6">
        <f t="shared" si="3"/>
        <v>64810</v>
      </c>
      <c r="G12" s="3">
        <v>338845</v>
      </c>
      <c r="H12" s="17">
        <v>0</v>
      </c>
      <c r="I12">
        <v>1</v>
      </c>
      <c r="J12">
        <v>0</v>
      </c>
    </row>
    <row r="13" spans="1:11" x14ac:dyDescent="0.2">
      <c r="A13" t="s">
        <v>28</v>
      </c>
      <c r="B13" t="s">
        <v>29</v>
      </c>
      <c r="C13" t="s">
        <v>147</v>
      </c>
      <c r="D13" s="13">
        <v>0</v>
      </c>
      <c r="E13" s="3">
        <v>233192</v>
      </c>
      <c r="F13" s="6">
        <f t="shared" ref="F13:F20" si="6">G13-SUM(D13:E13)</f>
        <v>0</v>
      </c>
      <c r="G13" s="3">
        <v>233192</v>
      </c>
      <c r="H13" s="17">
        <v>0</v>
      </c>
      <c r="I13">
        <v>1</v>
      </c>
      <c r="J13">
        <v>0</v>
      </c>
    </row>
    <row r="14" spans="1:11" x14ac:dyDescent="0.2">
      <c r="A14" t="s">
        <v>28</v>
      </c>
      <c r="B14" t="s">
        <v>29</v>
      </c>
      <c r="C14" t="s">
        <v>136</v>
      </c>
      <c r="D14" s="13">
        <v>0</v>
      </c>
      <c r="E14" s="3">
        <v>171824</v>
      </c>
      <c r="F14" s="6">
        <f t="shared" si="6"/>
        <v>0</v>
      </c>
      <c r="G14" s="3">
        <v>171824</v>
      </c>
      <c r="H14" s="17">
        <v>0</v>
      </c>
      <c r="I14">
        <v>1</v>
      </c>
      <c r="J14">
        <v>0</v>
      </c>
    </row>
    <row r="15" spans="1:11" x14ac:dyDescent="0.2">
      <c r="A15" t="s">
        <v>28</v>
      </c>
      <c r="B15" t="s">
        <v>29</v>
      </c>
      <c r="C15" t="s">
        <v>150</v>
      </c>
      <c r="D15" s="13">
        <v>0</v>
      </c>
      <c r="E15" s="3">
        <v>186646</v>
      </c>
      <c r="F15" s="6">
        <f t="shared" si="6"/>
        <v>0</v>
      </c>
      <c r="G15" s="3">
        <v>186646</v>
      </c>
      <c r="H15" s="17">
        <v>0</v>
      </c>
      <c r="I15">
        <v>1</v>
      </c>
      <c r="J15">
        <v>0</v>
      </c>
    </row>
    <row r="16" spans="1:11" x14ac:dyDescent="0.2">
      <c r="A16" t="s">
        <v>28</v>
      </c>
      <c r="B16" t="s">
        <v>29</v>
      </c>
      <c r="C16" t="s">
        <v>151</v>
      </c>
      <c r="D16" s="13">
        <v>0</v>
      </c>
      <c r="E16" s="3">
        <v>159156</v>
      </c>
      <c r="F16" s="6">
        <f t="shared" si="6"/>
        <v>0</v>
      </c>
      <c r="G16" s="3">
        <v>159156</v>
      </c>
      <c r="H16" s="17">
        <v>0</v>
      </c>
      <c r="I16">
        <v>1</v>
      </c>
      <c r="J16">
        <v>0</v>
      </c>
    </row>
    <row r="17" spans="1:11" x14ac:dyDescent="0.2">
      <c r="A17" t="s">
        <v>28</v>
      </c>
      <c r="B17" t="s">
        <v>29</v>
      </c>
      <c r="C17" t="s">
        <v>152</v>
      </c>
      <c r="D17" s="13">
        <v>0</v>
      </c>
      <c r="E17" s="3">
        <v>237272</v>
      </c>
      <c r="F17" s="6">
        <f t="shared" si="6"/>
        <v>0</v>
      </c>
      <c r="G17" s="3">
        <v>237272</v>
      </c>
      <c r="H17" s="17">
        <v>0</v>
      </c>
      <c r="I17">
        <v>1</v>
      </c>
      <c r="J17">
        <v>0</v>
      </c>
    </row>
    <row r="18" spans="1:11" x14ac:dyDescent="0.2">
      <c r="A18" t="s">
        <v>28</v>
      </c>
      <c r="B18" t="s">
        <v>29</v>
      </c>
      <c r="C18" t="s">
        <v>137</v>
      </c>
      <c r="D18" s="13">
        <v>0</v>
      </c>
      <c r="E18" s="3">
        <v>106554</v>
      </c>
      <c r="F18" s="6">
        <f t="shared" si="6"/>
        <v>42743</v>
      </c>
      <c r="G18" s="3">
        <v>149297</v>
      </c>
      <c r="H18" s="17">
        <v>0</v>
      </c>
      <c r="I18">
        <v>1</v>
      </c>
      <c r="J18">
        <v>0</v>
      </c>
    </row>
    <row r="19" spans="1:11" x14ac:dyDescent="0.2">
      <c r="A19" t="s">
        <v>28</v>
      </c>
      <c r="B19" t="s">
        <v>29</v>
      </c>
      <c r="C19" t="s">
        <v>138</v>
      </c>
      <c r="D19" s="13">
        <v>0</v>
      </c>
      <c r="E19" s="3">
        <v>178413</v>
      </c>
      <c r="F19" s="6">
        <f t="shared" si="6"/>
        <v>0</v>
      </c>
      <c r="G19" s="3">
        <v>178413</v>
      </c>
      <c r="H19" s="17">
        <v>0</v>
      </c>
      <c r="I19">
        <v>1</v>
      </c>
      <c r="J19">
        <v>0</v>
      </c>
    </row>
    <row r="20" spans="1:11" x14ac:dyDescent="0.2">
      <c r="A20" t="s">
        <v>28</v>
      </c>
      <c r="B20" t="s">
        <v>29</v>
      </c>
      <c r="C20" t="s">
        <v>153</v>
      </c>
      <c r="D20" s="13">
        <v>0</v>
      </c>
      <c r="E20" s="3">
        <v>164593</v>
      </c>
      <c r="F20" s="6">
        <f t="shared" si="6"/>
        <v>0</v>
      </c>
      <c r="G20" s="3">
        <v>164593</v>
      </c>
      <c r="H20" s="17">
        <v>0</v>
      </c>
      <c r="I20">
        <v>1</v>
      </c>
      <c r="J20">
        <v>0</v>
      </c>
    </row>
    <row r="21" spans="1:11" x14ac:dyDescent="0.2">
      <c r="A21" t="s">
        <v>30</v>
      </c>
      <c r="B21" t="s">
        <v>31</v>
      </c>
      <c r="C21" t="s">
        <v>130</v>
      </c>
      <c r="D21" s="13">
        <v>0</v>
      </c>
      <c r="E21" s="3">
        <v>0</v>
      </c>
      <c r="F21" s="6">
        <f t="shared" si="3"/>
        <v>0</v>
      </c>
      <c r="G21" s="3">
        <v>0</v>
      </c>
      <c r="H21" s="17">
        <v>0</v>
      </c>
      <c r="I21">
        <v>0</v>
      </c>
      <c r="J21">
        <v>0</v>
      </c>
    </row>
    <row r="22" spans="1:11" x14ac:dyDescent="0.2">
      <c r="A22" t="s">
        <v>32</v>
      </c>
      <c r="B22" t="s">
        <v>33</v>
      </c>
      <c r="C22" t="s">
        <v>130</v>
      </c>
      <c r="D22" s="13">
        <v>0</v>
      </c>
      <c r="E22" s="3">
        <v>0</v>
      </c>
      <c r="F22" s="6">
        <f t="shared" si="3"/>
        <v>0</v>
      </c>
      <c r="G22" s="3">
        <v>0</v>
      </c>
      <c r="H22" s="17">
        <v>0</v>
      </c>
      <c r="I22">
        <v>0</v>
      </c>
      <c r="J22">
        <v>0</v>
      </c>
    </row>
    <row r="23" spans="1:11" x14ac:dyDescent="0.2">
      <c r="A23" t="s">
        <v>34</v>
      </c>
      <c r="B23" t="s">
        <v>35</v>
      </c>
      <c r="C23" t="s">
        <v>130</v>
      </c>
      <c r="D23" s="13">
        <v>0</v>
      </c>
      <c r="E23" s="3">
        <v>0</v>
      </c>
      <c r="F23" s="6">
        <f t="shared" si="3"/>
        <v>0</v>
      </c>
      <c r="G23" s="3">
        <v>0</v>
      </c>
      <c r="H23" s="17">
        <v>0</v>
      </c>
      <c r="I23">
        <v>0</v>
      </c>
      <c r="J23">
        <v>0</v>
      </c>
    </row>
    <row r="24" spans="1:11" s="30" customFormat="1" x14ac:dyDescent="0.2">
      <c r="A24" s="30" t="s">
        <v>36</v>
      </c>
      <c r="B24" s="30" t="s">
        <v>10</v>
      </c>
      <c r="C24" s="30" t="s">
        <v>142</v>
      </c>
      <c r="D24" s="26" t="s">
        <v>19</v>
      </c>
      <c r="E24" s="27" t="s">
        <v>19</v>
      </c>
      <c r="F24" s="28" t="s">
        <v>19</v>
      </c>
      <c r="G24" s="27" t="s">
        <v>19</v>
      </c>
      <c r="H24" s="29">
        <v>0</v>
      </c>
      <c r="I24" s="30">
        <v>1</v>
      </c>
      <c r="J24" s="30">
        <v>0</v>
      </c>
      <c r="K24" s="29" t="s">
        <v>154</v>
      </c>
    </row>
    <row r="25" spans="1:11" x14ac:dyDescent="0.2">
      <c r="A25" t="s">
        <v>37</v>
      </c>
      <c r="B25" t="s">
        <v>38</v>
      </c>
      <c r="C25" t="s">
        <v>129</v>
      </c>
      <c r="D25" s="13">
        <v>210243</v>
      </c>
      <c r="E25" s="3">
        <v>0</v>
      </c>
      <c r="F25" s="6">
        <f t="shared" si="3"/>
        <v>869</v>
      </c>
      <c r="G25" s="3">
        <v>211112</v>
      </c>
      <c r="H25" s="17">
        <v>1</v>
      </c>
      <c r="I25">
        <v>0</v>
      </c>
      <c r="J25">
        <v>0</v>
      </c>
    </row>
    <row r="26" spans="1:11" x14ac:dyDescent="0.2">
      <c r="A26" t="s">
        <v>37</v>
      </c>
      <c r="B26" t="s">
        <v>38</v>
      </c>
      <c r="C26" t="s">
        <v>155</v>
      </c>
      <c r="D26" s="13">
        <v>256535</v>
      </c>
      <c r="E26" s="3">
        <v>0</v>
      </c>
      <c r="F26" s="6">
        <f t="shared" ref="F26:F29" si="7">G26-SUM(D26:E26)</f>
        <v>0</v>
      </c>
      <c r="G26" s="3">
        <v>256535</v>
      </c>
      <c r="H26" s="17">
        <v>1</v>
      </c>
      <c r="I26">
        <v>0</v>
      </c>
      <c r="J26">
        <v>0</v>
      </c>
    </row>
    <row r="27" spans="1:11" x14ac:dyDescent="0.2">
      <c r="A27" t="s">
        <v>37</v>
      </c>
      <c r="B27" t="s">
        <v>38</v>
      </c>
      <c r="C27" t="s">
        <v>143</v>
      </c>
      <c r="D27" s="13">
        <v>243725</v>
      </c>
      <c r="E27" s="3">
        <v>0</v>
      </c>
      <c r="F27" s="6">
        <f t="shared" si="7"/>
        <v>1096</v>
      </c>
      <c r="G27" s="3">
        <v>244821</v>
      </c>
      <c r="H27" s="17">
        <v>1</v>
      </c>
      <c r="I27">
        <v>0</v>
      </c>
      <c r="J27">
        <v>0</v>
      </c>
    </row>
    <row r="28" spans="1:11" x14ac:dyDescent="0.2">
      <c r="A28" t="s">
        <v>37</v>
      </c>
      <c r="B28" t="s">
        <v>38</v>
      </c>
      <c r="C28" t="s">
        <v>134</v>
      </c>
      <c r="D28" s="13">
        <v>0</v>
      </c>
      <c r="E28" s="3">
        <v>252833</v>
      </c>
      <c r="F28" s="6">
        <f t="shared" si="7"/>
        <v>0</v>
      </c>
      <c r="G28" s="3">
        <v>252833</v>
      </c>
      <c r="H28" s="17">
        <v>0</v>
      </c>
      <c r="I28">
        <v>1</v>
      </c>
      <c r="J28">
        <v>0</v>
      </c>
    </row>
    <row r="29" spans="1:11" x14ac:dyDescent="0.2">
      <c r="A29" t="s">
        <v>37</v>
      </c>
      <c r="B29" t="s">
        <v>38</v>
      </c>
      <c r="C29" t="s">
        <v>156</v>
      </c>
      <c r="D29" s="13">
        <v>216743</v>
      </c>
      <c r="E29" s="3">
        <v>0</v>
      </c>
      <c r="F29" s="6">
        <f t="shared" si="7"/>
        <v>0</v>
      </c>
      <c r="G29" s="3">
        <v>216743</v>
      </c>
      <c r="H29" s="17">
        <v>1</v>
      </c>
      <c r="I29">
        <v>0</v>
      </c>
      <c r="J29">
        <v>0</v>
      </c>
    </row>
    <row r="30" spans="1:11" x14ac:dyDescent="0.2">
      <c r="A30" t="s">
        <v>39</v>
      </c>
      <c r="B30" t="s">
        <v>40</v>
      </c>
      <c r="C30" t="s">
        <v>130</v>
      </c>
      <c r="D30" s="13">
        <v>0</v>
      </c>
      <c r="E30" s="3">
        <v>0</v>
      </c>
      <c r="F30" s="6">
        <f t="shared" si="3"/>
        <v>0</v>
      </c>
      <c r="G30" s="3">
        <v>0</v>
      </c>
      <c r="H30" s="17">
        <v>0</v>
      </c>
      <c r="I30">
        <v>0</v>
      </c>
      <c r="J30">
        <v>0</v>
      </c>
    </row>
    <row r="31" spans="1:11" x14ac:dyDescent="0.2">
      <c r="A31" t="s">
        <v>41</v>
      </c>
      <c r="B31" t="s">
        <v>42</v>
      </c>
      <c r="C31" t="s">
        <v>130</v>
      </c>
      <c r="D31" s="13">
        <v>0</v>
      </c>
      <c r="E31" s="3">
        <v>0</v>
      </c>
      <c r="F31" s="6">
        <f t="shared" si="3"/>
        <v>0</v>
      </c>
      <c r="G31" s="3">
        <v>0</v>
      </c>
      <c r="H31" s="17">
        <v>0</v>
      </c>
      <c r="I31">
        <v>0</v>
      </c>
      <c r="J31">
        <v>0</v>
      </c>
    </row>
    <row r="32" spans="1:11" x14ac:dyDescent="0.2">
      <c r="A32" t="s">
        <v>43</v>
      </c>
      <c r="B32" t="s">
        <v>9</v>
      </c>
      <c r="C32" t="s">
        <v>132</v>
      </c>
      <c r="D32" s="13">
        <v>0</v>
      </c>
      <c r="E32" s="3">
        <v>225320</v>
      </c>
      <c r="F32" s="6">
        <f t="shared" si="3"/>
        <v>91</v>
      </c>
      <c r="G32" s="3">
        <v>225411</v>
      </c>
      <c r="H32" s="17">
        <v>0</v>
      </c>
      <c r="I32">
        <v>1</v>
      </c>
      <c r="J32">
        <v>0</v>
      </c>
    </row>
    <row r="33" spans="1:11" x14ac:dyDescent="0.2">
      <c r="A33" t="s">
        <v>43</v>
      </c>
      <c r="B33" t="s">
        <v>9</v>
      </c>
      <c r="C33" t="s">
        <v>140</v>
      </c>
      <c r="D33" s="13">
        <v>0</v>
      </c>
      <c r="E33" s="3">
        <v>171297</v>
      </c>
      <c r="F33" s="6">
        <f t="shared" ref="F33:F35" si="8">G33-SUM(D33:E33)</f>
        <v>0</v>
      </c>
      <c r="G33" s="3">
        <v>171297</v>
      </c>
      <c r="H33" s="17">
        <v>0</v>
      </c>
      <c r="I33">
        <v>1</v>
      </c>
      <c r="J33">
        <v>0</v>
      </c>
    </row>
    <row r="34" spans="1:11" x14ac:dyDescent="0.2">
      <c r="A34" t="s">
        <v>43</v>
      </c>
      <c r="B34" t="s">
        <v>9</v>
      </c>
      <c r="C34" t="s">
        <v>135</v>
      </c>
      <c r="D34" s="13">
        <v>274554</v>
      </c>
      <c r="E34" s="3">
        <v>0</v>
      </c>
      <c r="F34" s="6">
        <f t="shared" si="8"/>
        <v>0</v>
      </c>
      <c r="G34" s="3">
        <v>274554</v>
      </c>
      <c r="H34" s="17">
        <v>1</v>
      </c>
      <c r="I34">
        <v>0</v>
      </c>
      <c r="J34">
        <v>0</v>
      </c>
    </row>
    <row r="35" spans="1:11" x14ac:dyDescent="0.2">
      <c r="A35" t="s">
        <v>43</v>
      </c>
      <c r="B35" t="s">
        <v>9</v>
      </c>
      <c r="C35" t="s">
        <v>157</v>
      </c>
      <c r="D35" s="13">
        <v>259722</v>
      </c>
      <c r="E35" s="3">
        <v>0</v>
      </c>
      <c r="F35" s="6">
        <f t="shared" si="8"/>
        <v>131</v>
      </c>
      <c r="G35" s="3">
        <v>259853</v>
      </c>
      <c r="H35" s="17">
        <v>1</v>
      </c>
      <c r="I35">
        <v>0</v>
      </c>
      <c r="J35">
        <v>0</v>
      </c>
    </row>
    <row r="36" spans="1:11" x14ac:dyDescent="0.2">
      <c r="A36" t="s">
        <v>44</v>
      </c>
      <c r="B36" t="s">
        <v>12</v>
      </c>
      <c r="C36" t="s">
        <v>129</v>
      </c>
      <c r="D36" s="13">
        <v>0</v>
      </c>
      <c r="E36" s="3">
        <v>207515</v>
      </c>
      <c r="F36" s="6">
        <f t="shared" si="3"/>
        <v>47068</v>
      </c>
      <c r="G36" s="3">
        <v>254583</v>
      </c>
      <c r="H36" s="17">
        <v>0</v>
      </c>
      <c r="I36">
        <v>1</v>
      </c>
      <c r="J36">
        <v>0</v>
      </c>
    </row>
    <row r="37" spans="1:11" x14ac:dyDescent="0.2">
      <c r="A37" t="s">
        <v>45</v>
      </c>
      <c r="B37" t="s">
        <v>46</v>
      </c>
      <c r="C37" t="s">
        <v>130</v>
      </c>
      <c r="D37" s="13">
        <v>0</v>
      </c>
      <c r="E37" s="3">
        <v>0</v>
      </c>
      <c r="F37" s="6">
        <f t="shared" si="3"/>
        <v>0</v>
      </c>
      <c r="G37" s="3">
        <v>0</v>
      </c>
      <c r="H37" s="17">
        <v>0</v>
      </c>
      <c r="I37">
        <v>0</v>
      </c>
      <c r="J37">
        <v>0</v>
      </c>
    </row>
    <row r="38" spans="1:11" x14ac:dyDescent="0.2">
      <c r="A38" t="s">
        <v>47</v>
      </c>
      <c r="B38" t="s">
        <v>48</v>
      </c>
      <c r="C38" t="s">
        <v>129</v>
      </c>
      <c r="D38" s="13">
        <v>169992</v>
      </c>
      <c r="E38" s="3">
        <v>0</v>
      </c>
      <c r="F38" s="6">
        <f t="shared" si="3"/>
        <v>87979</v>
      </c>
      <c r="G38" s="3">
        <v>257971</v>
      </c>
      <c r="H38" s="17">
        <v>1</v>
      </c>
      <c r="I38">
        <v>0</v>
      </c>
      <c r="J38">
        <v>0</v>
      </c>
    </row>
    <row r="39" spans="1:11" x14ac:dyDescent="0.2">
      <c r="A39" t="s">
        <v>49</v>
      </c>
      <c r="B39" t="s">
        <v>50</v>
      </c>
      <c r="C39" t="s">
        <v>145</v>
      </c>
      <c r="D39" s="13">
        <v>251825</v>
      </c>
      <c r="E39" s="3">
        <v>0</v>
      </c>
      <c r="F39" s="6">
        <f t="shared" si="3"/>
        <v>0</v>
      </c>
      <c r="G39" s="3">
        <v>251825</v>
      </c>
      <c r="H39" s="17">
        <v>1</v>
      </c>
      <c r="I39">
        <v>0</v>
      </c>
      <c r="J39">
        <v>0</v>
      </c>
    </row>
    <row r="40" spans="1:11" x14ac:dyDescent="0.2">
      <c r="A40" t="s">
        <v>49</v>
      </c>
      <c r="B40" t="s">
        <v>50</v>
      </c>
      <c r="C40" t="s">
        <v>139</v>
      </c>
      <c r="D40" s="13">
        <v>221242</v>
      </c>
      <c r="E40" s="3">
        <v>0</v>
      </c>
      <c r="F40" s="6">
        <f t="shared" ref="F40" si="9">G40-SUM(D40:E40)</f>
        <v>0</v>
      </c>
      <c r="G40" s="3">
        <v>221242</v>
      </c>
      <c r="H40" s="17">
        <v>1</v>
      </c>
      <c r="I40">
        <v>0</v>
      </c>
      <c r="J40">
        <v>0</v>
      </c>
    </row>
    <row r="41" spans="1:11" x14ac:dyDescent="0.2">
      <c r="A41" t="s">
        <v>51</v>
      </c>
      <c r="B41" t="s">
        <v>52</v>
      </c>
      <c r="C41" t="s">
        <v>145</v>
      </c>
      <c r="D41" s="13">
        <v>0</v>
      </c>
      <c r="E41" s="3">
        <v>284269</v>
      </c>
      <c r="F41" s="6">
        <f t="shared" si="3"/>
        <v>0</v>
      </c>
      <c r="G41" s="3">
        <v>284269</v>
      </c>
      <c r="H41" s="17">
        <v>0</v>
      </c>
      <c r="I41">
        <v>1</v>
      </c>
      <c r="J41">
        <v>0</v>
      </c>
    </row>
    <row r="42" spans="1:11" x14ac:dyDescent="0.2">
      <c r="A42" t="s">
        <v>51</v>
      </c>
      <c r="B42" t="s">
        <v>52</v>
      </c>
      <c r="C42" t="s">
        <v>139</v>
      </c>
      <c r="D42" s="13">
        <v>255662</v>
      </c>
      <c r="E42" s="3">
        <v>0</v>
      </c>
      <c r="F42" s="6">
        <f t="shared" ref="F42" si="10">G42-SUM(D42:E42)</f>
        <v>0</v>
      </c>
      <c r="G42" s="3">
        <v>255662</v>
      </c>
      <c r="H42" s="17">
        <v>1</v>
      </c>
      <c r="I42">
        <v>0</v>
      </c>
      <c r="J42">
        <v>0</v>
      </c>
    </row>
    <row r="43" spans="1:11" x14ac:dyDescent="0.2">
      <c r="A43" t="s">
        <v>53</v>
      </c>
      <c r="B43" t="s">
        <v>54</v>
      </c>
      <c r="C43" t="s">
        <v>130</v>
      </c>
      <c r="D43" s="13">
        <v>0</v>
      </c>
      <c r="E43" s="3">
        <v>0</v>
      </c>
      <c r="F43" s="6">
        <f t="shared" si="3"/>
        <v>0</v>
      </c>
      <c r="G43" s="3">
        <v>0</v>
      </c>
      <c r="H43" s="17">
        <v>0</v>
      </c>
      <c r="I43">
        <v>0</v>
      </c>
      <c r="J43">
        <v>0</v>
      </c>
    </row>
    <row r="44" spans="1:11" x14ac:dyDescent="0.2">
      <c r="A44" t="s">
        <v>55</v>
      </c>
      <c r="B44" t="s">
        <v>6</v>
      </c>
      <c r="C44" t="s">
        <v>130</v>
      </c>
      <c r="D44" s="13">
        <v>0</v>
      </c>
      <c r="E44" s="3">
        <v>0</v>
      </c>
      <c r="F44" s="6">
        <f t="shared" si="3"/>
        <v>0</v>
      </c>
      <c r="G44" s="3">
        <v>0</v>
      </c>
      <c r="H44" s="17">
        <v>0</v>
      </c>
      <c r="I44">
        <v>0</v>
      </c>
      <c r="J44">
        <v>0</v>
      </c>
    </row>
    <row r="45" spans="1:11" x14ac:dyDescent="0.2">
      <c r="A45" t="s">
        <v>56</v>
      </c>
      <c r="B45" t="s">
        <v>57</v>
      </c>
      <c r="C45" t="s">
        <v>129</v>
      </c>
      <c r="D45" s="13">
        <v>0</v>
      </c>
      <c r="E45" s="3">
        <v>235803</v>
      </c>
      <c r="F45" s="6">
        <f t="shared" si="3"/>
        <v>113873</v>
      </c>
      <c r="G45" s="3">
        <v>349676</v>
      </c>
      <c r="H45" s="17">
        <v>0</v>
      </c>
      <c r="I45">
        <v>1</v>
      </c>
      <c r="J45">
        <v>0</v>
      </c>
      <c r="K45" s="17" t="s">
        <v>19</v>
      </c>
    </row>
    <row r="46" spans="1:11" x14ac:dyDescent="0.2">
      <c r="A46" t="s">
        <v>56</v>
      </c>
      <c r="B46" t="s">
        <v>57</v>
      </c>
      <c r="C46" t="s">
        <v>145</v>
      </c>
      <c r="D46" s="13">
        <v>0</v>
      </c>
      <c r="E46" s="3">
        <v>275487</v>
      </c>
      <c r="F46" s="6">
        <f t="shared" ref="F46:F49" si="11">G46-SUM(D46:E46)</f>
        <v>87710</v>
      </c>
      <c r="G46" s="3">
        <v>363197</v>
      </c>
      <c r="H46" s="17">
        <v>0</v>
      </c>
      <c r="I46">
        <v>1</v>
      </c>
      <c r="J46">
        <v>0</v>
      </c>
    </row>
    <row r="47" spans="1:11" x14ac:dyDescent="0.2">
      <c r="A47" t="s">
        <v>56</v>
      </c>
      <c r="B47" t="s">
        <v>57</v>
      </c>
      <c r="C47" t="s">
        <v>139</v>
      </c>
      <c r="D47" s="13">
        <v>0</v>
      </c>
      <c r="E47" s="3">
        <v>285606</v>
      </c>
      <c r="F47" s="6">
        <f t="shared" si="11"/>
        <v>99849</v>
      </c>
      <c r="G47" s="3">
        <v>385455</v>
      </c>
      <c r="H47" s="17">
        <v>0</v>
      </c>
      <c r="I47">
        <v>1</v>
      </c>
      <c r="J47">
        <v>0</v>
      </c>
    </row>
    <row r="48" spans="1:11" x14ac:dyDescent="0.2">
      <c r="A48" t="s">
        <v>56</v>
      </c>
      <c r="B48" t="s">
        <v>57</v>
      </c>
      <c r="C48" t="s">
        <v>144</v>
      </c>
      <c r="D48" s="13">
        <v>0</v>
      </c>
      <c r="E48" s="3">
        <v>308923</v>
      </c>
      <c r="F48" s="6">
        <f t="shared" si="11"/>
        <v>106826</v>
      </c>
      <c r="G48" s="3">
        <v>415749</v>
      </c>
      <c r="H48" s="17">
        <v>0</v>
      </c>
      <c r="I48">
        <v>1</v>
      </c>
      <c r="J48">
        <v>0</v>
      </c>
    </row>
    <row r="49" spans="1:11" x14ac:dyDescent="0.2">
      <c r="A49" t="s">
        <v>56</v>
      </c>
      <c r="B49" t="s">
        <v>57</v>
      </c>
      <c r="C49" t="s">
        <v>131</v>
      </c>
      <c r="D49" s="13">
        <v>0</v>
      </c>
      <c r="E49" s="3">
        <v>253354</v>
      </c>
      <c r="F49" s="6">
        <f t="shared" si="11"/>
        <v>56291</v>
      </c>
      <c r="G49" s="3">
        <v>309645</v>
      </c>
      <c r="H49" s="17">
        <v>0</v>
      </c>
      <c r="I49">
        <v>1</v>
      </c>
      <c r="J49">
        <v>0</v>
      </c>
    </row>
    <row r="50" spans="1:11" x14ac:dyDescent="0.2">
      <c r="A50" t="s">
        <v>58</v>
      </c>
      <c r="B50" t="s">
        <v>4</v>
      </c>
      <c r="C50" t="s">
        <v>130</v>
      </c>
      <c r="D50" s="13">
        <v>0</v>
      </c>
      <c r="E50" s="3">
        <v>0</v>
      </c>
      <c r="F50" s="6">
        <f t="shared" si="3"/>
        <v>0</v>
      </c>
      <c r="G50" s="3">
        <v>0</v>
      </c>
      <c r="H50" s="17">
        <v>0</v>
      </c>
      <c r="I50">
        <v>0</v>
      </c>
      <c r="J50">
        <v>0</v>
      </c>
    </row>
    <row r="51" spans="1:11" x14ac:dyDescent="0.2">
      <c r="A51" t="s">
        <v>59</v>
      </c>
      <c r="B51" t="s">
        <v>60</v>
      </c>
      <c r="C51" t="s">
        <v>145</v>
      </c>
      <c r="D51" s="13">
        <v>173970</v>
      </c>
      <c r="E51" s="3">
        <v>0</v>
      </c>
      <c r="F51" s="6">
        <f t="shared" si="3"/>
        <v>196545</v>
      </c>
      <c r="G51" s="3">
        <v>370515</v>
      </c>
      <c r="H51" s="17">
        <v>1</v>
      </c>
      <c r="I51">
        <v>0</v>
      </c>
      <c r="J51">
        <v>0</v>
      </c>
      <c r="K51" s="17" t="s">
        <v>158</v>
      </c>
    </row>
    <row r="52" spans="1:11" x14ac:dyDescent="0.2">
      <c r="A52" t="s">
        <v>59</v>
      </c>
      <c r="B52" t="s">
        <v>60</v>
      </c>
      <c r="C52" t="s">
        <v>132</v>
      </c>
      <c r="D52" s="13">
        <v>223075</v>
      </c>
      <c r="E52" s="3">
        <v>0</v>
      </c>
      <c r="F52" s="6">
        <f t="shared" ref="F52:F53" si="12">G52-SUM(D52:E52)</f>
        <v>170382</v>
      </c>
      <c r="G52" s="3">
        <v>393457</v>
      </c>
      <c r="H52" s="17">
        <v>1</v>
      </c>
      <c r="I52">
        <v>0</v>
      </c>
      <c r="J52">
        <v>0</v>
      </c>
      <c r="K52" s="17" t="s">
        <v>158</v>
      </c>
    </row>
    <row r="53" spans="1:11" x14ac:dyDescent="0.2">
      <c r="A53" t="s">
        <v>59</v>
      </c>
      <c r="B53" t="s">
        <v>60</v>
      </c>
      <c r="C53" t="s">
        <v>144</v>
      </c>
      <c r="D53" s="13">
        <v>235385</v>
      </c>
      <c r="E53" s="3">
        <v>0</v>
      </c>
      <c r="F53" s="6">
        <f t="shared" si="12"/>
        <v>123545</v>
      </c>
      <c r="G53" s="3">
        <v>358930</v>
      </c>
      <c r="H53" s="17">
        <v>1</v>
      </c>
      <c r="I53">
        <v>0</v>
      </c>
      <c r="J53">
        <v>0</v>
      </c>
      <c r="K53" s="17" t="s">
        <v>158</v>
      </c>
    </row>
    <row r="54" spans="1:11" x14ac:dyDescent="0.2">
      <c r="A54" t="s">
        <v>61</v>
      </c>
      <c r="B54" t="s">
        <v>62</v>
      </c>
      <c r="C54" t="s">
        <v>130</v>
      </c>
      <c r="D54" s="13">
        <v>0</v>
      </c>
      <c r="E54" s="3">
        <v>0</v>
      </c>
      <c r="F54" s="6">
        <f t="shared" si="3"/>
        <v>0</v>
      </c>
      <c r="G54" s="3">
        <v>0</v>
      </c>
      <c r="H54" s="17">
        <v>0</v>
      </c>
      <c r="I54">
        <v>0</v>
      </c>
      <c r="J54">
        <v>0</v>
      </c>
      <c r="K54" s="17" t="s">
        <v>19</v>
      </c>
    </row>
    <row r="55" spans="1:11" x14ac:dyDescent="0.2">
      <c r="A55" t="s">
        <v>63</v>
      </c>
      <c r="B55" t="s">
        <v>64</v>
      </c>
      <c r="C55" t="s">
        <v>130</v>
      </c>
      <c r="D55" s="13">
        <v>0</v>
      </c>
      <c r="E55" s="3">
        <v>0</v>
      </c>
      <c r="F55" s="6">
        <f t="shared" si="3"/>
        <v>0</v>
      </c>
      <c r="G55" s="3">
        <v>0</v>
      </c>
      <c r="H55" s="17">
        <v>0</v>
      </c>
      <c r="I55">
        <v>0</v>
      </c>
      <c r="J55">
        <v>0</v>
      </c>
    </row>
    <row r="56" spans="1:11" x14ac:dyDescent="0.2">
      <c r="A56" t="s">
        <v>65</v>
      </c>
      <c r="B56" t="s">
        <v>66</v>
      </c>
      <c r="C56" t="s">
        <v>130</v>
      </c>
      <c r="D56" s="13">
        <v>0</v>
      </c>
      <c r="E56" s="3">
        <v>0</v>
      </c>
      <c r="F56" s="6">
        <f t="shared" si="3"/>
        <v>0</v>
      </c>
      <c r="G56" s="3">
        <v>0</v>
      </c>
      <c r="H56" s="17">
        <v>0</v>
      </c>
      <c r="I56">
        <v>0</v>
      </c>
      <c r="J56">
        <v>0</v>
      </c>
    </row>
    <row r="57" spans="1:11" x14ac:dyDescent="0.2">
      <c r="A57" t="s">
        <v>67</v>
      </c>
      <c r="B57" t="s">
        <v>68</v>
      </c>
      <c r="C57" t="s">
        <v>132</v>
      </c>
      <c r="D57" s="13">
        <v>226720</v>
      </c>
      <c r="E57" s="3">
        <v>0</v>
      </c>
      <c r="F57" s="6">
        <f t="shared" si="3"/>
        <v>0</v>
      </c>
      <c r="G57" s="3">
        <v>226720</v>
      </c>
      <c r="H57" s="17">
        <v>1</v>
      </c>
      <c r="I57">
        <v>0</v>
      </c>
      <c r="J57">
        <v>0</v>
      </c>
    </row>
    <row r="58" spans="1:11" x14ac:dyDescent="0.2">
      <c r="A58" t="s">
        <v>69</v>
      </c>
      <c r="B58" t="s">
        <v>70</v>
      </c>
      <c r="C58" t="s">
        <v>130</v>
      </c>
      <c r="D58" s="13">
        <v>0</v>
      </c>
      <c r="E58" s="3">
        <v>0</v>
      </c>
      <c r="F58" s="6">
        <f t="shared" si="3"/>
        <v>0</v>
      </c>
      <c r="G58" s="3">
        <v>0</v>
      </c>
      <c r="H58" s="17">
        <v>0</v>
      </c>
      <c r="I58">
        <v>0</v>
      </c>
      <c r="J58">
        <v>0</v>
      </c>
    </row>
    <row r="59" spans="1:11" x14ac:dyDescent="0.2">
      <c r="A59" t="s">
        <v>71</v>
      </c>
      <c r="B59" t="s">
        <v>72</v>
      </c>
      <c r="C59" t="s">
        <v>130</v>
      </c>
      <c r="D59" s="13">
        <v>0</v>
      </c>
      <c r="E59" s="3">
        <v>0</v>
      </c>
      <c r="F59" s="6">
        <f t="shared" si="3"/>
        <v>0</v>
      </c>
      <c r="G59" s="3">
        <v>0</v>
      </c>
      <c r="H59" s="17">
        <v>0</v>
      </c>
      <c r="I59">
        <v>0</v>
      </c>
      <c r="J59">
        <v>0</v>
      </c>
    </row>
    <row r="60" spans="1:11" x14ac:dyDescent="0.2">
      <c r="A60" t="s">
        <v>73</v>
      </c>
      <c r="B60" t="s">
        <v>74</v>
      </c>
      <c r="C60" t="s">
        <v>130</v>
      </c>
      <c r="D60" s="13">
        <v>0</v>
      </c>
      <c r="E60" s="3">
        <v>0</v>
      </c>
      <c r="F60" s="6">
        <f t="shared" si="3"/>
        <v>0</v>
      </c>
      <c r="G60" s="3">
        <v>0</v>
      </c>
      <c r="H60" s="17">
        <v>0</v>
      </c>
      <c r="I60">
        <v>0</v>
      </c>
      <c r="J60">
        <v>0</v>
      </c>
    </row>
    <row r="61" spans="1:11" x14ac:dyDescent="0.2">
      <c r="A61" t="s">
        <v>75</v>
      </c>
      <c r="B61" t="s">
        <v>76</v>
      </c>
      <c r="C61" t="s">
        <v>130</v>
      </c>
      <c r="D61" s="13">
        <v>0</v>
      </c>
      <c r="E61" s="3">
        <v>0</v>
      </c>
      <c r="F61" s="6">
        <f t="shared" si="3"/>
        <v>0</v>
      </c>
      <c r="G61" s="3">
        <v>0</v>
      </c>
      <c r="H61" s="17">
        <v>0</v>
      </c>
      <c r="I61">
        <v>0</v>
      </c>
      <c r="J61">
        <v>0</v>
      </c>
    </row>
    <row r="62" spans="1:11" s="30" customFormat="1" x14ac:dyDescent="0.2">
      <c r="A62" s="30" t="s">
        <v>77</v>
      </c>
      <c r="B62" s="30" t="s">
        <v>78</v>
      </c>
      <c r="C62" s="30" t="s">
        <v>130</v>
      </c>
      <c r="D62" s="26">
        <v>0</v>
      </c>
      <c r="E62" s="27">
        <v>0</v>
      </c>
      <c r="F62" s="28">
        <f t="shared" si="3"/>
        <v>0</v>
      </c>
      <c r="G62" s="27">
        <v>0</v>
      </c>
      <c r="H62" s="29">
        <v>0</v>
      </c>
      <c r="I62" s="30">
        <v>0</v>
      </c>
      <c r="J62" s="30">
        <v>0</v>
      </c>
      <c r="K62" s="29" t="s">
        <v>161</v>
      </c>
    </row>
    <row r="63" spans="1:11" x14ac:dyDescent="0.2">
      <c r="A63" t="s">
        <v>77</v>
      </c>
      <c r="B63" t="s">
        <v>78</v>
      </c>
      <c r="C63" t="s">
        <v>133</v>
      </c>
      <c r="D63" s="13">
        <v>0</v>
      </c>
      <c r="E63" s="3">
        <v>203235</v>
      </c>
      <c r="F63" s="6">
        <f t="shared" ref="F63:F66" si="13">G63-SUM(D63:E63)</f>
        <v>54367</v>
      </c>
      <c r="G63" s="3">
        <v>257602</v>
      </c>
      <c r="H63" s="17">
        <v>0</v>
      </c>
      <c r="I63">
        <v>1</v>
      </c>
      <c r="J63">
        <v>0</v>
      </c>
    </row>
    <row r="64" spans="1:11" x14ac:dyDescent="0.2">
      <c r="A64" t="s">
        <v>77</v>
      </c>
      <c r="B64" t="s">
        <v>78</v>
      </c>
      <c r="C64" t="s">
        <v>155</v>
      </c>
      <c r="D64" s="13">
        <v>0</v>
      </c>
      <c r="E64" s="3">
        <v>198886</v>
      </c>
      <c r="F64" s="6">
        <f t="shared" si="13"/>
        <v>57967</v>
      </c>
      <c r="G64" s="3">
        <v>256853</v>
      </c>
      <c r="H64" s="17">
        <v>0</v>
      </c>
      <c r="I64">
        <v>1</v>
      </c>
      <c r="J64">
        <v>0</v>
      </c>
    </row>
    <row r="65" spans="1:11" x14ac:dyDescent="0.2">
      <c r="A65" t="s">
        <v>77</v>
      </c>
      <c r="B65" t="s">
        <v>78</v>
      </c>
      <c r="C65" t="s">
        <v>157</v>
      </c>
      <c r="D65" s="13">
        <v>0</v>
      </c>
      <c r="E65" s="3">
        <v>198811</v>
      </c>
      <c r="F65" s="6">
        <f t="shared" si="13"/>
        <v>88745</v>
      </c>
      <c r="G65" s="3">
        <v>287556</v>
      </c>
      <c r="H65" s="17">
        <v>0</v>
      </c>
      <c r="I65">
        <v>1</v>
      </c>
      <c r="J65">
        <v>0</v>
      </c>
    </row>
    <row r="66" spans="1:11" x14ac:dyDescent="0.2">
      <c r="A66" t="s">
        <v>77</v>
      </c>
      <c r="B66" t="s">
        <v>78</v>
      </c>
      <c r="C66" t="s">
        <v>147</v>
      </c>
      <c r="D66" s="13">
        <v>0</v>
      </c>
      <c r="E66" s="3">
        <v>193819</v>
      </c>
      <c r="F66" s="6">
        <f t="shared" si="13"/>
        <v>131752</v>
      </c>
      <c r="G66" s="3">
        <v>325571</v>
      </c>
      <c r="H66" s="17">
        <v>0</v>
      </c>
      <c r="I66">
        <v>1</v>
      </c>
      <c r="J66">
        <v>0</v>
      </c>
    </row>
    <row r="67" spans="1:11" x14ac:dyDescent="0.2">
      <c r="A67" t="s">
        <v>79</v>
      </c>
      <c r="B67" t="s">
        <v>2</v>
      </c>
      <c r="C67" t="s">
        <v>130</v>
      </c>
      <c r="D67" s="13">
        <v>0</v>
      </c>
      <c r="E67" s="3">
        <v>0</v>
      </c>
      <c r="F67" s="6">
        <f t="shared" si="3"/>
        <v>0</v>
      </c>
      <c r="G67" s="3">
        <v>0</v>
      </c>
      <c r="H67" s="17">
        <v>0</v>
      </c>
      <c r="I67">
        <v>0</v>
      </c>
      <c r="J67">
        <v>0</v>
      </c>
    </row>
    <row r="68" spans="1:11" x14ac:dyDescent="0.2">
      <c r="A68" t="s">
        <v>80</v>
      </c>
      <c r="B68" t="s">
        <v>81</v>
      </c>
      <c r="C68" t="s">
        <v>22</v>
      </c>
      <c r="D68" s="13">
        <v>233980</v>
      </c>
      <c r="E68" s="3">
        <v>0</v>
      </c>
      <c r="F68" s="6">
        <f t="shared" si="3"/>
        <v>104479</v>
      </c>
      <c r="G68" s="3">
        <v>338459</v>
      </c>
      <c r="H68" s="17">
        <v>1</v>
      </c>
      <c r="I68">
        <v>0</v>
      </c>
      <c r="J68">
        <v>0</v>
      </c>
    </row>
    <row r="69" spans="1:11" x14ac:dyDescent="0.2">
      <c r="A69" t="s">
        <v>82</v>
      </c>
      <c r="B69" t="s">
        <v>8</v>
      </c>
      <c r="C69" t="s">
        <v>130</v>
      </c>
      <c r="D69" s="13">
        <v>0</v>
      </c>
      <c r="E69" s="3">
        <v>0</v>
      </c>
      <c r="F69" s="6">
        <f t="shared" si="3"/>
        <v>0</v>
      </c>
      <c r="G69" s="3">
        <v>0</v>
      </c>
      <c r="H69" s="17">
        <v>0</v>
      </c>
      <c r="I69">
        <v>0</v>
      </c>
      <c r="J69">
        <v>0</v>
      </c>
    </row>
    <row r="70" spans="1:11" s="30" customFormat="1" x14ac:dyDescent="0.2">
      <c r="A70" s="30" t="s">
        <v>83</v>
      </c>
      <c r="B70" s="30" t="s">
        <v>84</v>
      </c>
      <c r="C70" s="30" t="s">
        <v>129</v>
      </c>
      <c r="D70" s="26" t="s">
        <v>19</v>
      </c>
      <c r="E70" s="27" t="s">
        <v>19</v>
      </c>
      <c r="F70" s="28" t="s">
        <v>19</v>
      </c>
      <c r="G70" s="27" t="s">
        <v>19</v>
      </c>
      <c r="H70" s="29">
        <v>1</v>
      </c>
      <c r="I70" s="30">
        <v>0</v>
      </c>
      <c r="J70" s="30">
        <v>0</v>
      </c>
      <c r="K70" s="29" t="s">
        <v>154</v>
      </c>
    </row>
    <row r="71" spans="1:11" x14ac:dyDescent="0.2">
      <c r="A71" t="s">
        <v>85</v>
      </c>
      <c r="B71" t="s">
        <v>86</v>
      </c>
      <c r="C71" t="s">
        <v>132</v>
      </c>
      <c r="D71" s="13">
        <v>0</v>
      </c>
      <c r="E71" s="3">
        <v>274687</v>
      </c>
      <c r="F71" s="6">
        <f t="shared" si="3"/>
        <v>107668</v>
      </c>
      <c r="G71" s="3">
        <v>382355</v>
      </c>
      <c r="H71" s="17">
        <v>0</v>
      </c>
      <c r="I71">
        <v>1</v>
      </c>
      <c r="J71">
        <v>0</v>
      </c>
    </row>
    <row r="72" spans="1:11" x14ac:dyDescent="0.2">
      <c r="A72" t="s">
        <v>87</v>
      </c>
      <c r="B72" t="s">
        <v>1</v>
      </c>
      <c r="C72" t="s">
        <v>132</v>
      </c>
      <c r="D72" s="13">
        <v>244893</v>
      </c>
      <c r="E72" s="3">
        <v>0</v>
      </c>
      <c r="F72" s="6">
        <f t="shared" si="3"/>
        <v>0</v>
      </c>
      <c r="G72" s="3">
        <v>244893</v>
      </c>
      <c r="H72" s="17">
        <v>1</v>
      </c>
      <c r="I72">
        <v>0</v>
      </c>
      <c r="J72">
        <v>0</v>
      </c>
    </row>
    <row r="73" spans="1:11" x14ac:dyDescent="0.2">
      <c r="A73" t="s">
        <v>87</v>
      </c>
      <c r="B73" t="s">
        <v>1</v>
      </c>
      <c r="C73" t="s">
        <v>134</v>
      </c>
      <c r="D73" s="13">
        <v>0</v>
      </c>
      <c r="E73" s="3">
        <v>239316</v>
      </c>
      <c r="F73" s="6">
        <f t="shared" ref="F73:F74" si="14">G73-SUM(D73:E73)</f>
        <v>0</v>
      </c>
      <c r="G73" s="3">
        <v>239316</v>
      </c>
      <c r="H73" s="17">
        <v>0</v>
      </c>
      <c r="I73">
        <v>1</v>
      </c>
      <c r="J73">
        <v>0</v>
      </c>
    </row>
    <row r="74" spans="1:11" x14ac:dyDescent="0.2">
      <c r="A74" t="s">
        <v>87</v>
      </c>
      <c r="B74" t="s">
        <v>1</v>
      </c>
      <c r="C74" t="s">
        <v>159</v>
      </c>
      <c r="D74" s="13">
        <v>293684</v>
      </c>
      <c r="E74" s="3">
        <v>0</v>
      </c>
      <c r="F74" s="6">
        <f t="shared" si="14"/>
        <v>0</v>
      </c>
      <c r="G74" s="3">
        <v>293684</v>
      </c>
      <c r="H74" s="17">
        <v>1</v>
      </c>
      <c r="I74">
        <v>0</v>
      </c>
      <c r="J74">
        <v>0</v>
      </c>
    </row>
    <row r="75" spans="1:11" x14ac:dyDescent="0.2">
      <c r="A75" t="s">
        <v>88</v>
      </c>
      <c r="B75" t="s">
        <v>89</v>
      </c>
      <c r="C75" t="s">
        <v>130</v>
      </c>
      <c r="D75" s="13">
        <v>0</v>
      </c>
      <c r="E75" s="3">
        <v>0</v>
      </c>
      <c r="F75" s="6">
        <f t="shared" si="3"/>
        <v>0</v>
      </c>
      <c r="G75" s="3">
        <v>0</v>
      </c>
      <c r="H75" s="17">
        <v>0</v>
      </c>
      <c r="I75">
        <v>0</v>
      </c>
      <c r="J75">
        <v>0</v>
      </c>
    </row>
    <row r="76" spans="1:11" x14ac:dyDescent="0.2">
      <c r="A76" t="s">
        <v>90</v>
      </c>
      <c r="B76" t="s">
        <v>91</v>
      </c>
      <c r="C76" t="s">
        <v>130</v>
      </c>
      <c r="D76" s="13">
        <v>0</v>
      </c>
      <c r="E76" s="3">
        <v>0</v>
      </c>
      <c r="F76" s="6">
        <f t="shared" si="3"/>
        <v>0</v>
      </c>
      <c r="G76" s="3">
        <v>0</v>
      </c>
      <c r="H76" s="17">
        <v>0</v>
      </c>
      <c r="I76">
        <v>0</v>
      </c>
      <c r="J76">
        <v>0</v>
      </c>
    </row>
    <row r="77" spans="1:11" x14ac:dyDescent="0.2">
      <c r="A77" t="s">
        <v>92</v>
      </c>
      <c r="B77" t="s">
        <v>93</v>
      </c>
      <c r="C77" t="s">
        <v>130</v>
      </c>
      <c r="D77" s="13">
        <v>0</v>
      </c>
      <c r="E77" s="3">
        <v>0</v>
      </c>
      <c r="F77" s="6">
        <f t="shared" si="3"/>
        <v>0</v>
      </c>
      <c r="G77" s="3">
        <v>0</v>
      </c>
      <c r="H77" s="17">
        <v>0</v>
      </c>
      <c r="I77">
        <v>0</v>
      </c>
      <c r="J77">
        <v>0</v>
      </c>
    </row>
    <row r="78" spans="1:11" x14ac:dyDescent="0.2">
      <c r="A78" t="s">
        <v>94</v>
      </c>
      <c r="B78" t="s">
        <v>95</v>
      </c>
      <c r="C78" t="s">
        <v>130</v>
      </c>
      <c r="D78" s="13">
        <v>0</v>
      </c>
      <c r="E78" s="3">
        <v>0</v>
      </c>
      <c r="F78" s="6">
        <f t="shared" si="3"/>
        <v>0</v>
      </c>
      <c r="G78" s="3">
        <v>0</v>
      </c>
      <c r="H78" s="17">
        <v>0</v>
      </c>
      <c r="I78">
        <v>0</v>
      </c>
      <c r="J78">
        <v>0</v>
      </c>
    </row>
    <row r="79" spans="1:11" x14ac:dyDescent="0.2">
      <c r="A79" t="s">
        <v>96</v>
      </c>
      <c r="B79" t="s">
        <v>5</v>
      </c>
      <c r="C79" t="s">
        <v>140</v>
      </c>
      <c r="D79" s="13">
        <v>216643</v>
      </c>
      <c r="E79" s="3">
        <v>0</v>
      </c>
      <c r="F79" s="6">
        <f t="shared" si="3"/>
        <v>29577</v>
      </c>
      <c r="G79" s="3">
        <v>246220</v>
      </c>
      <c r="H79" s="17">
        <v>1</v>
      </c>
      <c r="I79">
        <v>0</v>
      </c>
      <c r="J79">
        <v>0</v>
      </c>
    </row>
    <row r="80" spans="1:11" x14ac:dyDescent="0.2">
      <c r="A80" t="s">
        <v>96</v>
      </c>
      <c r="B80" t="s">
        <v>5</v>
      </c>
      <c r="C80" t="s">
        <v>139</v>
      </c>
      <c r="D80" s="13">
        <v>155469</v>
      </c>
      <c r="E80" s="3">
        <v>0</v>
      </c>
      <c r="F80" s="6">
        <f t="shared" ref="F80:F87" si="15">G80-SUM(D80:E80)</f>
        <v>37406</v>
      </c>
      <c r="G80" s="3">
        <v>192875</v>
      </c>
      <c r="H80" s="17">
        <v>1</v>
      </c>
      <c r="I80">
        <v>0</v>
      </c>
      <c r="J80">
        <v>0</v>
      </c>
    </row>
    <row r="81" spans="1:10" x14ac:dyDescent="0.2">
      <c r="A81" t="s">
        <v>96</v>
      </c>
      <c r="B81" t="s">
        <v>5</v>
      </c>
      <c r="C81" t="s">
        <v>133</v>
      </c>
      <c r="D81" s="13">
        <v>236379</v>
      </c>
      <c r="E81" s="3">
        <v>0</v>
      </c>
      <c r="F81" s="6">
        <f t="shared" si="15"/>
        <v>0</v>
      </c>
      <c r="G81" s="3">
        <v>236379</v>
      </c>
      <c r="H81" s="17">
        <v>1</v>
      </c>
      <c r="I81">
        <v>0</v>
      </c>
      <c r="J81">
        <v>0</v>
      </c>
    </row>
    <row r="82" spans="1:10" x14ac:dyDescent="0.2">
      <c r="A82" t="s">
        <v>96</v>
      </c>
      <c r="B82" t="s">
        <v>5</v>
      </c>
      <c r="C82" t="s">
        <v>146</v>
      </c>
      <c r="D82" s="13">
        <v>201871</v>
      </c>
      <c r="E82" s="3">
        <v>0</v>
      </c>
      <c r="F82" s="6">
        <f t="shared" si="15"/>
        <v>23677</v>
      </c>
      <c r="G82" s="3">
        <v>225548</v>
      </c>
      <c r="H82" s="17">
        <v>1</v>
      </c>
      <c r="I82">
        <v>0</v>
      </c>
      <c r="J82">
        <v>0</v>
      </c>
    </row>
    <row r="83" spans="1:10" x14ac:dyDescent="0.2">
      <c r="A83" t="s">
        <v>96</v>
      </c>
      <c r="B83" t="s">
        <v>5</v>
      </c>
      <c r="C83" t="s">
        <v>134</v>
      </c>
      <c r="D83" s="13">
        <v>199050</v>
      </c>
      <c r="E83" s="3">
        <v>0</v>
      </c>
      <c r="F83" s="6">
        <f t="shared" si="15"/>
        <v>22192</v>
      </c>
      <c r="G83" s="3">
        <v>221242</v>
      </c>
      <c r="H83" s="17">
        <v>1</v>
      </c>
      <c r="I83">
        <v>0</v>
      </c>
      <c r="J83">
        <v>0</v>
      </c>
    </row>
    <row r="84" spans="1:10" x14ac:dyDescent="0.2">
      <c r="A84" t="s">
        <v>96</v>
      </c>
      <c r="B84" t="s">
        <v>5</v>
      </c>
      <c r="C84" t="s">
        <v>157</v>
      </c>
      <c r="D84" s="13">
        <v>0</v>
      </c>
      <c r="E84" s="3">
        <v>150228</v>
      </c>
      <c r="F84" s="6">
        <f t="shared" si="15"/>
        <v>25001</v>
      </c>
      <c r="G84" s="3">
        <v>175229</v>
      </c>
      <c r="H84" s="17">
        <v>0</v>
      </c>
      <c r="I84">
        <v>1</v>
      </c>
      <c r="J84">
        <v>0</v>
      </c>
    </row>
    <row r="85" spans="1:10" x14ac:dyDescent="0.2">
      <c r="A85" t="s">
        <v>96</v>
      </c>
      <c r="B85" t="s">
        <v>5</v>
      </c>
      <c r="C85" t="s">
        <v>148</v>
      </c>
      <c r="D85" s="13">
        <v>176314</v>
      </c>
      <c r="E85" s="3">
        <v>0</v>
      </c>
      <c r="F85" s="6">
        <f t="shared" si="15"/>
        <v>27161</v>
      </c>
      <c r="G85" s="3">
        <v>203475</v>
      </c>
      <c r="H85" s="17">
        <v>1</v>
      </c>
      <c r="I85">
        <v>0</v>
      </c>
      <c r="J85">
        <v>0</v>
      </c>
    </row>
    <row r="86" spans="1:10" x14ac:dyDescent="0.2">
      <c r="A86" t="s">
        <v>96</v>
      </c>
      <c r="B86" t="s">
        <v>5</v>
      </c>
      <c r="C86" t="s">
        <v>141</v>
      </c>
      <c r="D86" s="13">
        <v>0</v>
      </c>
      <c r="E86" s="3">
        <v>149640</v>
      </c>
      <c r="F86" s="6">
        <f t="shared" si="15"/>
        <v>38029</v>
      </c>
      <c r="G86" s="3">
        <v>187669</v>
      </c>
      <c r="H86" s="17">
        <v>0</v>
      </c>
      <c r="I86">
        <v>1</v>
      </c>
      <c r="J86">
        <v>0</v>
      </c>
    </row>
    <row r="87" spans="1:10" x14ac:dyDescent="0.2">
      <c r="A87" t="s">
        <v>96</v>
      </c>
      <c r="B87" t="s">
        <v>5</v>
      </c>
      <c r="C87" t="s">
        <v>150</v>
      </c>
      <c r="D87" s="13">
        <v>162868</v>
      </c>
      <c r="E87" s="3">
        <v>0</v>
      </c>
      <c r="F87" s="6">
        <f t="shared" si="15"/>
        <v>66303</v>
      </c>
      <c r="G87" s="3">
        <v>229171</v>
      </c>
      <c r="H87" s="17">
        <v>1</v>
      </c>
      <c r="I87">
        <v>0</v>
      </c>
      <c r="J87">
        <v>0</v>
      </c>
    </row>
    <row r="88" spans="1:10" x14ac:dyDescent="0.2">
      <c r="A88" t="s">
        <v>96</v>
      </c>
      <c r="B88" t="s">
        <v>5</v>
      </c>
      <c r="C88" t="s">
        <v>160</v>
      </c>
      <c r="D88" s="13">
        <v>193675</v>
      </c>
      <c r="E88" s="3">
        <v>0</v>
      </c>
      <c r="F88" s="6">
        <f t="shared" ref="F88" si="16">G88-SUM(D88:E88)</f>
        <v>24890</v>
      </c>
      <c r="G88" s="3">
        <v>218565</v>
      </c>
      <c r="H88" s="17">
        <v>1</v>
      </c>
      <c r="I88">
        <v>0</v>
      </c>
      <c r="J88">
        <v>0</v>
      </c>
    </row>
    <row r="89" spans="1:10" x14ac:dyDescent="0.2">
      <c r="A89" t="s">
        <v>97</v>
      </c>
      <c r="B89" t="s">
        <v>98</v>
      </c>
      <c r="C89" t="s">
        <v>130</v>
      </c>
      <c r="D89" s="13">
        <v>0</v>
      </c>
      <c r="E89" s="3">
        <v>0</v>
      </c>
      <c r="F89" s="6">
        <f t="shared" si="3"/>
        <v>0</v>
      </c>
      <c r="G89" s="3">
        <v>0</v>
      </c>
      <c r="H89" s="17">
        <v>0</v>
      </c>
      <c r="I89">
        <v>0</v>
      </c>
      <c r="J89">
        <v>0</v>
      </c>
    </row>
    <row r="90" spans="1:10" x14ac:dyDescent="0.2">
      <c r="A90" t="s">
        <v>99</v>
      </c>
      <c r="B90" t="s">
        <v>100</v>
      </c>
      <c r="C90" t="s">
        <v>130</v>
      </c>
      <c r="D90" s="13">
        <v>0</v>
      </c>
      <c r="E90" s="3">
        <v>0</v>
      </c>
      <c r="F90" s="6">
        <f t="shared" si="3"/>
        <v>0</v>
      </c>
      <c r="G90" s="3">
        <v>0</v>
      </c>
      <c r="H90" s="17">
        <v>0</v>
      </c>
      <c r="I90">
        <v>0</v>
      </c>
      <c r="J90">
        <v>0</v>
      </c>
    </row>
    <row r="91" spans="1:10" x14ac:dyDescent="0.2">
      <c r="A91" t="s">
        <v>101</v>
      </c>
      <c r="B91" t="s">
        <v>7</v>
      </c>
      <c r="C91" t="s">
        <v>146</v>
      </c>
      <c r="D91" s="13">
        <v>0</v>
      </c>
      <c r="E91" s="3">
        <v>247818</v>
      </c>
      <c r="F91" s="6">
        <f t="shared" si="3"/>
        <v>34185</v>
      </c>
      <c r="G91" s="3">
        <v>282003</v>
      </c>
      <c r="H91" s="17">
        <v>0</v>
      </c>
      <c r="I91">
        <v>1</v>
      </c>
      <c r="J91">
        <v>0</v>
      </c>
    </row>
    <row r="92" spans="1:10" x14ac:dyDescent="0.2">
      <c r="A92" t="s">
        <v>102</v>
      </c>
      <c r="B92" t="s">
        <v>103</v>
      </c>
      <c r="C92" t="s">
        <v>140</v>
      </c>
      <c r="D92" s="13">
        <v>229919</v>
      </c>
      <c r="E92" s="3">
        <v>0</v>
      </c>
      <c r="F92" s="6">
        <f t="shared" si="3"/>
        <v>0</v>
      </c>
      <c r="G92" s="3">
        <v>229919</v>
      </c>
      <c r="H92" s="17">
        <v>1</v>
      </c>
      <c r="I92">
        <v>0</v>
      </c>
      <c r="J92">
        <v>0</v>
      </c>
    </row>
    <row r="93" spans="1:10" x14ac:dyDescent="0.2">
      <c r="A93" t="s">
        <v>102</v>
      </c>
      <c r="B93" t="s">
        <v>103</v>
      </c>
      <c r="C93" t="s">
        <v>131</v>
      </c>
      <c r="D93" s="13">
        <v>0</v>
      </c>
      <c r="E93" s="3">
        <v>378754</v>
      </c>
      <c r="F93" s="6">
        <f t="shared" ref="F93" si="17">G93-SUM(D93:E93)</f>
        <v>0</v>
      </c>
      <c r="G93" s="3">
        <v>378754</v>
      </c>
      <c r="H93" s="17">
        <v>0</v>
      </c>
      <c r="I93">
        <v>1</v>
      </c>
      <c r="J93">
        <v>0</v>
      </c>
    </row>
    <row r="94" spans="1:10" x14ac:dyDescent="0.2">
      <c r="A94" t="s">
        <v>104</v>
      </c>
      <c r="B94" t="s">
        <v>105</v>
      </c>
      <c r="C94" t="s">
        <v>130</v>
      </c>
      <c r="D94" s="13">
        <v>0</v>
      </c>
      <c r="E94" s="3">
        <v>0</v>
      </c>
      <c r="F94" s="6">
        <f t="shared" si="3"/>
        <v>0</v>
      </c>
      <c r="G94" s="3">
        <v>0</v>
      </c>
      <c r="H94" s="17">
        <v>0</v>
      </c>
      <c r="I94">
        <v>0</v>
      </c>
      <c r="J94">
        <v>0</v>
      </c>
    </row>
    <row r="95" spans="1:10" x14ac:dyDescent="0.2">
      <c r="A95" t="s">
        <v>106</v>
      </c>
      <c r="B95" t="s">
        <v>11</v>
      </c>
      <c r="C95" t="s">
        <v>132</v>
      </c>
      <c r="D95" s="13">
        <v>0</v>
      </c>
      <c r="E95" s="3">
        <v>257401</v>
      </c>
      <c r="F95" s="6">
        <f t="shared" si="3"/>
        <v>2969</v>
      </c>
      <c r="G95" s="3">
        <v>260370</v>
      </c>
      <c r="H95" s="17">
        <v>0</v>
      </c>
      <c r="I95">
        <v>1</v>
      </c>
      <c r="J95">
        <v>0</v>
      </c>
    </row>
    <row r="96" spans="1:10" x14ac:dyDescent="0.2">
      <c r="A96" t="s">
        <v>106</v>
      </c>
      <c r="B96" t="s">
        <v>11</v>
      </c>
      <c r="C96" t="s">
        <v>140</v>
      </c>
      <c r="D96" s="13">
        <v>0</v>
      </c>
      <c r="E96" s="3">
        <v>220181</v>
      </c>
      <c r="F96" s="6">
        <f t="shared" ref="F96" si="18">G96-SUM(D96:E96)</f>
        <v>66728</v>
      </c>
      <c r="G96" s="3">
        <v>286909</v>
      </c>
      <c r="H96" s="17">
        <v>0</v>
      </c>
      <c r="I96">
        <v>1</v>
      </c>
      <c r="J96">
        <v>0</v>
      </c>
    </row>
    <row r="97" spans="1:11" x14ac:dyDescent="0.2">
      <c r="A97" t="s">
        <v>107</v>
      </c>
      <c r="B97" t="s">
        <v>108</v>
      </c>
      <c r="C97" t="s">
        <v>130</v>
      </c>
      <c r="D97" s="13">
        <v>0</v>
      </c>
      <c r="E97" s="3">
        <v>0</v>
      </c>
      <c r="F97" s="6">
        <f t="shared" si="3"/>
        <v>0</v>
      </c>
      <c r="G97" s="3">
        <v>0</v>
      </c>
      <c r="H97" s="17">
        <v>0</v>
      </c>
      <c r="I97">
        <v>0</v>
      </c>
      <c r="J97">
        <v>0</v>
      </c>
    </row>
    <row r="98" spans="1:11" x14ac:dyDescent="0.2">
      <c r="A98" t="s">
        <v>19</v>
      </c>
    </row>
    <row r="99" spans="1:11" s="2" customFormat="1" x14ac:dyDescent="0.2">
      <c r="A99" s="5" t="s">
        <v>13</v>
      </c>
      <c r="B99" s="5"/>
      <c r="C99" s="5"/>
      <c r="D99" s="16">
        <f t="shared" ref="D99:J99" si="19">SUM(D3:D97)</f>
        <v>6997031</v>
      </c>
      <c r="E99" s="7">
        <f t="shared" si="19"/>
        <v>7303171</v>
      </c>
      <c r="F99" s="7">
        <f t="shared" si="19"/>
        <v>2436192</v>
      </c>
      <c r="G99" s="7">
        <f t="shared" si="19"/>
        <v>16736394</v>
      </c>
      <c r="H99" s="18">
        <f t="shared" si="19"/>
        <v>33</v>
      </c>
      <c r="I99" s="5">
        <f t="shared" si="19"/>
        <v>34</v>
      </c>
      <c r="J99" s="5">
        <f t="shared" si="19"/>
        <v>0</v>
      </c>
      <c r="K99" s="18"/>
    </row>
    <row r="101" spans="1:11" x14ac:dyDescent="0.2">
      <c r="C101" s="31"/>
    </row>
    <row r="102" spans="1:11" x14ac:dyDescent="0.2">
      <c r="C102" s="31"/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topLeftCell="A25" workbookViewId="0">
      <selection activeCell="C33" sqref="C3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3" bestFit="1" customWidth="1"/>
    <col min="4" max="4" width="11.33203125" customWidth="1"/>
    <col min="5" max="5" width="12.1640625" bestFit="1" customWidth="1"/>
  </cols>
  <sheetData>
    <row r="3" spans="1:5" x14ac:dyDescent="0.2">
      <c r="A3" s="33" t="s">
        <v>0</v>
      </c>
      <c r="B3" s="33" t="s">
        <v>109</v>
      </c>
      <c r="C3" s="3" t="s">
        <v>165</v>
      </c>
      <c r="D3" t="s">
        <v>163</v>
      </c>
      <c r="E3" t="s">
        <v>164</v>
      </c>
    </row>
    <row r="4" spans="1:5" x14ac:dyDescent="0.2">
      <c r="A4" t="s">
        <v>21</v>
      </c>
      <c r="B4" t="s">
        <v>22</v>
      </c>
      <c r="C4" s="3">
        <v>688365</v>
      </c>
      <c r="D4">
        <v>2</v>
      </c>
      <c r="E4">
        <v>1</v>
      </c>
    </row>
    <row r="5" spans="1:5" x14ac:dyDescent="0.2">
      <c r="A5" t="s">
        <v>23</v>
      </c>
      <c r="B5" t="s">
        <v>24</v>
      </c>
      <c r="C5" s="3">
        <v>0</v>
      </c>
      <c r="D5">
        <v>0</v>
      </c>
      <c r="E5">
        <v>0</v>
      </c>
    </row>
    <row r="6" spans="1:5" x14ac:dyDescent="0.2">
      <c r="A6" t="s">
        <v>25</v>
      </c>
      <c r="B6" t="s">
        <v>3</v>
      </c>
      <c r="C6" s="3">
        <v>450006</v>
      </c>
      <c r="D6">
        <v>1</v>
      </c>
      <c r="E6">
        <v>1</v>
      </c>
    </row>
    <row r="7" spans="1:5" x14ac:dyDescent="0.2">
      <c r="A7" t="s">
        <v>26</v>
      </c>
      <c r="B7" t="s">
        <v>27</v>
      </c>
      <c r="C7" s="3">
        <v>766113</v>
      </c>
      <c r="D7">
        <v>3</v>
      </c>
      <c r="E7">
        <v>0</v>
      </c>
    </row>
    <row r="8" spans="1:5" x14ac:dyDescent="0.2">
      <c r="A8" t="s">
        <v>28</v>
      </c>
      <c r="B8" t="s">
        <v>29</v>
      </c>
      <c r="C8" s="3">
        <v>1819238</v>
      </c>
      <c r="D8">
        <v>0</v>
      </c>
      <c r="E8">
        <v>9</v>
      </c>
    </row>
    <row r="9" spans="1:5" x14ac:dyDescent="0.2">
      <c r="A9" t="s">
        <v>30</v>
      </c>
      <c r="B9" t="s">
        <v>31</v>
      </c>
      <c r="C9" s="3">
        <v>0</v>
      </c>
      <c r="D9">
        <v>0</v>
      </c>
      <c r="E9">
        <v>0</v>
      </c>
    </row>
    <row r="10" spans="1:5" x14ac:dyDescent="0.2">
      <c r="A10" t="s">
        <v>32</v>
      </c>
      <c r="B10" t="s">
        <v>33</v>
      </c>
      <c r="C10" s="3">
        <v>0</v>
      </c>
      <c r="D10">
        <v>0</v>
      </c>
      <c r="E10">
        <v>0</v>
      </c>
    </row>
    <row r="11" spans="1:5" x14ac:dyDescent="0.2">
      <c r="A11" t="s">
        <v>34</v>
      </c>
      <c r="B11" t="s">
        <v>35</v>
      </c>
      <c r="C11" s="3">
        <v>0</v>
      </c>
      <c r="D11">
        <v>0</v>
      </c>
      <c r="E11">
        <v>0</v>
      </c>
    </row>
    <row r="12" spans="1:5" x14ac:dyDescent="0.2">
      <c r="A12" t="s">
        <v>36</v>
      </c>
      <c r="B12" t="s">
        <v>10</v>
      </c>
      <c r="C12" s="3">
        <v>0</v>
      </c>
      <c r="D12">
        <v>0</v>
      </c>
      <c r="E12">
        <v>1</v>
      </c>
    </row>
    <row r="13" spans="1:5" x14ac:dyDescent="0.2">
      <c r="A13" t="s">
        <v>37</v>
      </c>
      <c r="B13" t="s">
        <v>38</v>
      </c>
      <c r="C13" s="3">
        <v>1182044</v>
      </c>
      <c r="D13">
        <v>4</v>
      </c>
      <c r="E13">
        <v>1</v>
      </c>
    </row>
    <row r="14" spans="1:5" x14ac:dyDescent="0.2">
      <c r="A14" t="s">
        <v>39</v>
      </c>
      <c r="B14" t="s">
        <v>40</v>
      </c>
      <c r="C14" s="3">
        <v>0</v>
      </c>
      <c r="D14">
        <v>0</v>
      </c>
      <c r="E14">
        <v>0</v>
      </c>
    </row>
    <row r="15" spans="1:5" x14ac:dyDescent="0.2">
      <c r="A15" t="s">
        <v>41</v>
      </c>
      <c r="B15" t="s">
        <v>42</v>
      </c>
      <c r="C15" s="3">
        <v>0</v>
      </c>
      <c r="D15">
        <v>0</v>
      </c>
      <c r="E15">
        <v>0</v>
      </c>
    </row>
    <row r="16" spans="1:5" x14ac:dyDescent="0.2">
      <c r="A16" t="s">
        <v>43</v>
      </c>
      <c r="B16" t="s">
        <v>9</v>
      </c>
      <c r="C16" s="3">
        <v>931115</v>
      </c>
      <c r="D16">
        <v>2</v>
      </c>
      <c r="E16">
        <v>2</v>
      </c>
    </row>
    <row r="17" spans="1:5" x14ac:dyDescent="0.2">
      <c r="A17" t="s">
        <v>44</v>
      </c>
      <c r="B17" t="s">
        <v>12</v>
      </c>
      <c r="C17" s="3">
        <v>254583</v>
      </c>
      <c r="D17">
        <v>0</v>
      </c>
      <c r="E17">
        <v>1</v>
      </c>
    </row>
    <row r="18" spans="1:5" x14ac:dyDescent="0.2">
      <c r="A18" t="s">
        <v>45</v>
      </c>
      <c r="B18" t="s">
        <v>46</v>
      </c>
      <c r="C18" s="3">
        <v>0</v>
      </c>
      <c r="D18">
        <v>0</v>
      </c>
      <c r="E18">
        <v>0</v>
      </c>
    </row>
    <row r="19" spans="1:5" x14ac:dyDescent="0.2">
      <c r="A19" t="s">
        <v>47</v>
      </c>
      <c r="B19" t="s">
        <v>48</v>
      </c>
      <c r="C19" s="3">
        <v>257971</v>
      </c>
      <c r="D19">
        <v>1</v>
      </c>
      <c r="E19">
        <v>0</v>
      </c>
    </row>
    <row r="20" spans="1:5" x14ac:dyDescent="0.2">
      <c r="A20" t="s">
        <v>49</v>
      </c>
      <c r="B20" t="s">
        <v>50</v>
      </c>
      <c r="C20" s="3">
        <v>473067</v>
      </c>
      <c r="D20">
        <v>2</v>
      </c>
      <c r="E20">
        <v>0</v>
      </c>
    </row>
    <row r="21" spans="1:5" x14ac:dyDescent="0.2">
      <c r="A21" t="s">
        <v>51</v>
      </c>
      <c r="B21" t="s">
        <v>52</v>
      </c>
      <c r="C21" s="3">
        <v>539931</v>
      </c>
      <c r="D21">
        <v>1</v>
      </c>
      <c r="E21">
        <v>1</v>
      </c>
    </row>
    <row r="22" spans="1:5" x14ac:dyDescent="0.2">
      <c r="A22" t="s">
        <v>53</v>
      </c>
      <c r="B22" t="s">
        <v>54</v>
      </c>
      <c r="C22" s="3">
        <v>0</v>
      </c>
      <c r="D22">
        <v>0</v>
      </c>
      <c r="E22">
        <v>0</v>
      </c>
    </row>
    <row r="23" spans="1:5" x14ac:dyDescent="0.2">
      <c r="A23" t="s">
        <v>55</v>
      </c>
      <c r="B23" t="s">
        <v>6</v>
      </c>
      <c r="C23" s="3">
        <v>0</v>
      </c>
      <c r="D23">
        <v>0</v>
      </c>
      <c r="E23">
        <v>0</v>
      </c>
    </row>
    <row r="24" spans="1:5" x14ac:dyDescent="0.2">
      <c r="A24" t="s">
        <v>56</v>
      </c>
      <c r="B24" t="s">
        <v>57</v>
      </c>
      <c r="C24" s="3">
        <v>1823722</v>
      </c>
      <c r="D24">
        <v>0</v>
      </c>
      <c r="E24">
        <v>5</v>
      </c>
    </row>
    <row r="25" spans="1:5" x14ac:dyDescent="0.2">
      <c r="A25" t="s">
        <v>58</v>
      </c>
      <c r="B25" t="s">
        <v>4</v>
      </c>
      <c r="C25" s="3">
        <v>0</v>
      </c>
      <c r="D25">
        <v>0</v>
      </c>
      <c r="E25">
        <v>0</v>
      </c>
    </row>
    <row r="26" spans="1:5" x14ac:dyDescent="0.2">
      <c r="A26" t="s">
        <v>59</v>
      </c>
      <c r="B26" t="s">
        <v>60</v>
      </c>
      <c r="C26" s="3">
        <v>1122902</v>
      </c>
      <c r="D26">
        <v>3</v>
      </c>
      <c r="E26">
        <v>0</v>
      </c>
    </row>
    <row r="27" spans="1:5" x14ac:dyDescent="0.2">
      <c r="A27" t="s">
        <v>61</v>
      </c>
      <c r="B27" t="s">
        <v>62</v>
      </c>
      <c r="C27" s="3">
        <v>0</v>
      </c>
      <c r="D27">
        <v>0</v>
      </c>
      <c r="E27">
        <v>0</v>
      </c>
    </row>
    <row r="28" spans="1:5" x14ac:dyDescent="0.2">
      <c r="A28" t="s">
        <v>63</v>
      </c>
      <c r="B28" t="s">
        <v>64</v>
      </c>
      <c r="C28" s="3">
        <v>0</v>
      </c>
      <c r="D28">
        <v>0</v>
      </c>
      <c r="E28">
        <v>0</v>
      </c>
    </row>
    <row r="29" spans="1:5" x14ac:dyDescent="0.2">
      <c r="A29" t="s">
        <v>65</v>
      </c>
      <c r="B29" t="s">
        <v>66</v>
      </c>
      <c r="C29" s="3">
        <v>0</v>
      </c>
      <c r="D29">
        <v>0</v>
      </c>
      <c r="E29">
        <v>0</v>
      </c>
    </row>
    <row r="30" spans="1:5" x14ac:dyDescent="0.2">
      <c r="A30" t="s">
        <v>67</v>
      </c>
      <c r="B30" t="s">
        <v>68</v>
      </c>
      <c r="C30" s="3">
        <v>226720</v>
      </c>
      <c r="D30">
        <v>1</v>
      </c>
      <c r="E30">
        <v>0</v>
      </c>
    </row>
    <row r="31" spans="1:5" x14ac:dyDescent="0.2">
      <c r="A31" t="s">
        <v>69</v>
      </c>
      <c r="B31" t="s">
        <v>70</v>
      </c>
      <c r="C31" s="3">
        <v>0</v>
      </c>
      <c r="D31">
        <v>0</v>
      </c>
      <c r="E31">
        <v>0</v>
      </c>
    </row>
    <row r="32" spans="1:5" x14ac:dyDescent="0.2">
      <c r="A32" t="s">
        <v>71</v>
      </c>
      <c r="B32" t="s">
        <v>72</v>
      </c>
      <c r="C32" s="3">
        <v>0</v>
      </c>
      <c r="D32">
        <v>0</v>
      </c>
      <c r="E32">
        <v>0</v>
      </c>
    </row>
    <row r="33" spans="1:5" x14ac:dyDescent="0.2">
      <c r="A33" t="s">
        <v>73</v>
      </c>
      <c r="B33" t="s">
        <v>74</v>
      </c>
      <c r="C33" s="3">
        <v>0</v>
      </c>
      <c r="D33">
        <v>0</v>
      </c>
      <c r="E33">
        <v>0</v>
      </c>
    </row>
    <row r="34" spans="1:5" x14ac:dyDescent="0.2">
      <c r="A34" t="s">
        <v>75</v>
      </c>
      <c r="B34" t="s">
        <v>76</v>
      </c>
      <c r="C34" s="3">
        <v>0</v>
      </c>
      <c r="D34">
        <v>0</v>
      </c>
      <c r="E34">
        <v>0</v>
      </c>
    </row>
    <row r="35" spans="1:5" x14ac:dyDescent="0.2">
      <c r="A35" t="s">
        <v>77</v>
      </c>
      <c r="B35" t="s">
        <v>78</v>
      </c>
      <c r="C35" s="3">
        <v>1127582</v>
      </c>
      <c r="D35">
        <v>0</v>
      </c>
      <c r="E35">
        <v>4</v>
      </c>
    </row>
    <row r="36" spans="1:5" x14ac:dyDescent="0.2">
      <c r="A36" t="s">
        <v>79</v>
      </c>
      <c r="B36" t="s">
        <v>2</v>
      </c>
      <c r="C36" s="3">
        <v>0</v>
      </c>
      <c r="D36">
        <v>0</v>
      </c>
      <c r="E36">
        <v>0</v>
      </c>
    </row>
    <row r="37" spans="1:5" x14ac:dyDescent="0.2">
      <c r="A37" t="s">
        <v>80</v>
      </c>
      <c r="B37" t="s">
        <v>81</v>
      </c>
      <c r="C37" s="3">
        <v>338459</v>
      </c>
      <c r="D37">
        <v>1</v>
      </c>
      <c r="E37">
        <v>0</v>
      </c>
    </row>
    <row r="38" spans="1:5" x14ac:dyDescent="0.2">
      <c r="A38" t="s">
        <v>82</v>
      </c>
      <c r="B38" t="s">
        <v>8</v>
      </c>
      <c r="C38" s="3">
        <v>0</v>
      </c>
      <c r="D38">
        <v>0</v>
      </c>
      <c r="E38">
        <v>0</v>
      </c>
    </row>
    <row r="39" spans="1:5" x14ac:dyDescent="0.2">
      <c r="A39" t="s">
        <v>83</v>
      </c>
      <c r="B39" t="s">
        <v>84</v>
      </c>
      <c r="C39" s="3">
        <v>0</v>
      </c>
      <c r="D39">
        <v>1</v>
      </c>
      <c r="E39">
        <v>0</v>
      </c>
    </row>
    <row r="40" spans="1:5" x14ac:dyDescent="0.2">
      <c r="A40" t="s">
        <v>85</v>
      </c>
      <c r="B40" t="s">
        <v>86</v>
      </c>
      <c r="C40" s="3">
        <v>382355</v>
      </c>
      <c r="D40">
        <v>0</v>
      </c>
      <c r="E40">
        <v>1</v>
      </c>
    </row>
    <row r="41" spans="1:5" x14ac:dyDescent="0.2">
      <c r="A41" t="s">
        <v>87</v>
      </c>
      <c r="B41" t="s">
        <v>1</v>
      </c>
      <c r="C41" s="3">
        <v>777893</v>
      </c>
      <c r="D41">
        <v>2</v>
      </c>
      <c r="E41">
        <v>1</v>
      </c>
    </row>
    <row r="42" spans="1:5" x14ac:dyDescent="0.2">
      <c r="A42" t="s">
        <v>88</v>
      </c>
      <c r="B42" t="s">
        <v>89</v>
      </c>
      <c r="C42" s="3">
        <v>0</v>
      </c>
      <c r="D42">
        <v>0</v>
      </c>
      <c r="E42">
        <v>0</v>
      </c>
    </row>
    <row r="43" spans="1:5" x14ac:dyDescent="0.2">
      <c r="A43" t="s">
        <v>90</v>
      </c>
      <c r="B43" t="s">
        <v>91</v>
      </c>
      <c r="C43" s="3">
        <v>0</v>
      </c>
      <c r="D43">
        <v>0</v>
      </c>
      <c r="E43">
        <v>0</v>
      </c>
    </row>
    <row r="44" spans="1:5" x14ac:dyDescent="0.2">
      <c r="A44" t="s">
        <v>92</v>
      </c>
      <c r="B44" t="s">
        <v>93</v>
      </c>
      <c r="C44" s="3">
        <v>0</v>
      </c>
      <c r="D44">
        <v>0</v>
      </c>
      <c r="E44">
        <v>0</v>
      </c>
    </row>
    <row r="45" spans="1:5" x14ac:dyDescent="0.2">
      <c r="A45" t="s">
        <v>94</v>
      </c>
      <c r="B45" t="s">
        <v>95</v>
      </c>
      <c r="C45" s="3">
        <v>0</v>
      </c>
      <c r="D45">
        <v>0</v>
      </c>
      <c r="E45">
        <v>0</v>
      </c>
    </row>
    <row r="46" spans="1:5" x14ac:dyDescent="0.2">
      <c r="A46" t="s">
        <v>96</v>
      </c>
      <c r="B46" t="s">
        <v>5</v>
      </c>
      <c r="C46" s="3">
        <v>2136373</v>
      </c>
      <c r="D46">
        <v>8</v>
      </c>
      <c r="E46">
        <v>2</v>
      </c>
    </row>
    <row r="47" spans="1:5" x14ac:dyDescent="0.2">
      <c r="A47" t="s">
        <v>97</v>
      </c>
      <c r="B47" t="s">
        <v>98</v>
      </c>
      <c r="C47" s="3">
        <v>0</v>
      </c>
      <c r="D47">
        <v>0</v>
      </c>
      <c r="E47">
        <v>0</v>
      </c>
    </row>
    <row r="48" spans="1:5" x14ac:dyDescent="0.2">
      <c r="A48" t="s">
        <v>99</v>
      </c>
      <c r="B48" t="s">
        <v>100</v>
      </c>
      <c r="C48" s="3">
        <v>0</v>
      </c>
      <c r="D48">
        <v>0</v>
      </c>
      <c r="E48">
        <v>0</v>
      </c>
    </row>
    <row r="49" spans="1:5" x14ac:dyDescent="0.2">
      <c r="A49" t="s">
        <v>101</v>
      </c>
      <c r="B49" t="s">
        <v>7</v>
      </c>
      <c r="C49" s="3">
        <v>282003</v>
      </c>
      <c r="D49">
        <v>0</v>
      </c>
      <c r="E49">
        <v>1</v>
      </c>
    </row>
    <row r="50" spans="1:5" x14ac:dyDescent="0.2">
      <c r="A50" t="s">
        <v>102</v>
      </c>
      <c r="B50" t="s">
        <v>103</v>
      </c>
      <c r="C50" s="3">
        <v>608673</v>
      </c>
      <c r="D50">
        <v>1</v>
      </c>
      <c r="E50">
        <v>1</v>
      </c>
    </row>
    <row r="51" spans="1:5" x14ac:dyDescent="0.2">
      <c r="A51" t="s">
        <v>104</v>
      </c>
      <c r="B51" t="s">
        <v>105</v>
      </c>
      <c r="C51" s="3">
        <v>0</v>
      </c>
      <c r="D51">
        <v>0</v>
      </c>
      <c r="E51">
        <v>0</v>
      </c>
    </row>
    <row r="52" spans="1:5" x14ac:dyDescent="0.2">
      <c r="A52" t="s">
        <v>106</v>
      </c>
      <c r="B52" t="s">
        <v>11</v>
      </c>
      <c r="C52" s="3">
        <v>547279</v>
      </c>
      <c r="D52">
        <v>0</v>
      </c>
      <c r="E52">
        <v>2</v>
      </c>
    </row>
    <row r="53" spans="1:5" x14ac:dyDescent="0.2">
      <c r="A53" t="s">
        <v>107</v>
      </c>
      <c r="B53" t="s">
        <v>108</v>
      </c>
      <c r="C53" s="3">
        <v>0</v>
      </c>
      <c r="D53">
        <v>0</v>
      </c>
      <c r="E53">
        <v>0</v>
      </c>
    </row>
    <row r="54" spans="1:5" x14ac:dyDescent="0.2">
      <c r="A54" t="s">
        <v>162</v>
      </c>
      <c r="C54" s="3">
        <v>16736394</v>
      </c>
      <c r="D54">
        <v>33</v>
      </c>
      <c r="E54">
        <v>34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F4BE-9C05-1349-87A9-23243C2F7A0C}">
  <dimension ref="A1:J51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166</v>
      </c>
      <c r="B1" s="2" t="s">
        <v>167</v>
      </c>
      <c r="C1" s="2" t="s">
        <v>168</v>
      </c>
      <c r="D1" s="2" t="s">
        <v>169</v>
      </c>
      <c r="E1" s="2" t="s">
        <v>170</v>
      </c>
      <c r="F1" s="2" t="s">
        <v>171</v>
      </c>
      <c r="G1" s="2" t="s">
        <v>172</v>
      </c>
      <c r="H1" s="2" t="s">
        <v>173</v>
      </c>
      <c r="I1" s="2" t="s">
        <v>174</v>
      </c>
      <c r="J1" s="2" t="s">
        <v>175</v>
      </c>
    </row>
    <row r="2" spans="1:10" x14ac:dyDescent="0.2">
      <c r="A2" t="s">
        <v>21</v>
      </c>
      <c r="B2" t="s">
        <v>22</v>
      </c>
      <c r="C2">
        <v>1222018</v>
      </c>
      <c r="D2">
        <v>621911</v>
      </c>
      <c r="E2">
        <v>45756</v>
      </c>
      <c r="F2">
        <v>1889685</v>
      </c>
      <c r="G2">
        <v>6</v>
      </c>
      <c r="H2">
        <v>1</v>
      </c>
      <c r="I2">
        <v>0</v>
      </c>
      <c r="J2">
        <v>7</v>
      </c>
    </row>
    <row r="3" spans="1:10" x14ac:dyDescent="0.2">
      <c r="A3" t="s">
        <v>23</v>
      </c>
      <c r="B3" t="s">
        <v>24</v>
      </c>
      <c r="C3">
        <v>155088</v>
      </c>
      <c r="D3">
        <v>111019</v>
      </c>
      <c r="E3">
        <v>42091</v>
      </c>
      <c r="F3">
        <v>308198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25</v>
      </c>
      <c r="B4" t="s">
        <v>3</v>
      </c>
      <c r="C4">
        <v>1264378</v>
      </c>
      <c r="D4">
        <v>1034687</v>
      </c>
      <c r="E4">
        <v>112999</v>
      </c>
      <c r="F4">
        <v>2412064</v>
      </c>
      <c r="G4">
        <v>5</v>
      </c>
      <c r="H4">
        <v>4</v>
      </c>
      <c r="I4">
        <v>0</v>
      </c>
      <c r="J4">
        <v>9</v>
      </c>
    </row>
    <row r="5" spans="1:10" x14ac:dyDescent="0.2">
      <c r="A5" t="s">
        <v>26</v>
      </c>
      <c r="B5" t="s">
        <v>27</v>
      </c>
      <c r="C5">
        <v>760415</v>
      </c>
      <c r="D5">
        <v>111347</v>
      </c>
      <c r="E5">
        <v>196815</v>
      </c>
      <c r="F5">
        <v>1068577</v>
      </c>
      <c r="G5">
        <v>4</v>
      </c>
      <c r="H5">
        <v>0</v>
      </c>
      <c r="I5">
        <v>0</v>
      </c>
      <c r="J5">
        <v>4</v>
      </c>
    </row>
    <row r="6" spans="1:10" x14ac:dyDescent="0.2">
      <c r="A6" t="s">
        <v>28</v>
      </c>
      <c r="B6" t="s">
        <v>29</v>
      </c>
      <c r="C6">
        <v>4682033</v>
      </c>
      <c r="D6">
        <v>8624432</v>
      </c>
      <c r="E6">
        <v>107553</v>
      </c>
      <c r="F6">
        <v>13414018</v>
      </c>
      <c r="G6">
        <v>14</v>
      </c>
      <c r="H6">
        <v>39</v>
      </c>
      <c r="I6">
        <v>0</v>
      </c>
      <c r="J6">
        <v>53</v>
      </c>
    </row>
    <row r="7" spans="1:10" x14ac:dyDescent="0.2">
      <c r="A7" t="s">
        <v>30</v>
      </c>
      <c r="B7" t="s">
        <v>31</v>
      </c>
      <c r="C7">
        <v>1288618</v>
      </c>
      <c r="D7">
        <v>1263791</v>
      </c>
      <c r="E7">
        <v>149029</v>
      </c>
      <c r="F7">
        <v>2701438</v>
      </c>
      <c r="G7">
        <v>4</v>
      </c>
      <c r="H7">
        <v>3</v>
      </c>
      <c r="I7">
        <v>0</v>
      </c>
      <c r="J7">
        <v>7</v>
      </c>
    </row>
    <row r="8" spans="1:10" x14ac:dyDescent="0.2">
      <c r="A8" t="s">
        <v>32</v>
      </c>
      <c r="B8" t="s">
        <v>33</v>
      </c>
      <c r="C8">
        <v>558162</v>
      </c>
      <c r="D8">
        <v>916815</v>
      </c>
      <c r="E8">
        <v>100206</v>
      </c>
      <c r="F8">
        <v>1575183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34</v>
      </c>
      <c r="B9" t="s">
        <v>35</v>
      </c>
      <c r="C9">
        <v>172301</v>
      </c>
      <c r="D9">
        <v>233554</v>
      </c>
      <c r="E9">
        <v>14762</v>
      </c>
      <c r="F9">
        <v>420617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36</v>
      </c>
      <c r="B10" t="s">
        <v>10</v>
      </c>
      <c r="C10">
        <v>4733630</v>
      </c>
      <c r="D10">
        <v>3985050</v>
      </c>
      <c r="E10">
        <v>118746</v>
      </c>
      <c r="F10">
        <v>8837426</v>
      </c>
      <c r="G10">
        <v>16</v>
      </c>
      <c r="H10">
        <v>11</v>
      </c>
      <c r="I10">
        <v>0</v>
      </c>
      <c r="J10">
        <v>27</v>
      </c>
    </row>
    <row r="11" spans="1:10" x14ac:dyDescent="0.2">
      <c r="A11" t="s">
        <v>37</v>
      </c>
      <c r="B11" t="s">
        <v>38</v>
      </c>
      <c r="C11">
        <v>2272460</v>
      </c>
      <c r="D11">
        <v>1498437</v>
      </c>
      <c r="E11">
        <v>1965</v>
      </c>
      <c r="F11">
        <v>3772862</v>
      </c>
      <c r="G11">
        <v>10</v>
      </c>
      <c r="H11">
        <v>4</v>
      </c>
      <c r="I11">
        <v>0</v>
      </c>
      <c r="J11">
        <v>14</v>
      </c>
    </row>
    <row r="12" spans="1:10" x14ac:dyDescent="0.2">
      <c r="A12" t="s">
        <v>39</v>
      </c>
      <c r="B12" t="s">
        <v>40</v>
      </c>
      <c r="C12">
        <v>85626</v>
      </c>
      <c r="D12">
        <v>316265</v>
      </c>
      <c r="E12">
        <v>35773</v>
      </c>
      <c r="F12">
        <v>437664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41</v>
      </c>
      <c r="B13" t="s">
        <v>42</v>
      </c>
      <c r="C13">
        <v>447544</v>
      </c>
      <c r="D13">
        <v>208992</v>
      </c>
      <c r="E13">
        <v>25058</v>
      </c>
      <c r="F13">
        <v>681594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43</v>
      </c>
      <c r="B14" t="s">
        <v>9</v>
      </c>
      <c r="C14">
        <v>2397436</v>
      </c>
      <c r="D14">
        <v>2810536</v>
      </c>
      <c r="E14">
        <v>33795</v>
      </c>
      <c r="F14">
        <v>5241767</v>
      </c>
      <c r="G14">
        <v>7</v>
      </c>
      <c r="H14">
        <v>11</v>
      </c>
      <c r="I14">
        <v>0</v>
      </c>
      <c r="J14">
        <v>18</v>
      </c>
    </row>
    <row r="15" spans="1:10" x14ac:dyDescent="0.2">
      <c r="A15" t="s">
        <v>44</v>
      </c>
      <c r="B15" t="s">
        <v>12</v>
      </c>
      <c r="C15">
        <v>1442989</v>
      </c>
      <c r="D15">
        <v>1052901</v>
      </c>
      <c r="E15">
        <v>162477</v>
      </c>
      <c r="F15">
        <v>2658367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t="s">
        <v>45</v>
      </c>
      <c r="B16" t="s">
        <v>46</v>
      </c>
      <c r="C16">
        <v>813153</v>
      </c>
      <c r="D16">
        <v>673969</v>
      </c>
      <c r="E16">
        <v>28433</v>
      </c>
      <c r="F16">
        <v>1515555</v>
      </c>
      <c r="G16">
        <v>3</v>
      </c>
      <c r="H16">
        <v>1</v>
      </c>
      <c r="I16">
        <v>0</v>
      </c>
      <c r="J16">
        <v>4</v>
      </c>
    </row>
    <row r="17" spans="1:10" x14ac:dyDescent="0.2">
      <c r="A17" t="s">
        <v>47</v>
      </c>
      <c r="B17" t="s">
        <v>48</v>
      </c>
      <c r="C17">
        <v>694240</v>
      </c>
      <c r="D17">
        <v>317635</v>
      </c>
      <c r="E17">
        <v>161861</v>
      </c>
      <c r="F17">
        <v>1173736</v>
      </c>
      <c r="G17">
        <v>4</v>
      </c>
      <c r="H17">
        <v>0</v>
      </c>
      <c r="I17">
        <v>0</v>
      </c>
      <c r="J17">
        <v>4</v>
      </c>
    </row>
    <row r="18" spans="1:10" x14ac:dyDescent="0.2">
      <c r="A18" t="s">
        <v>49</v>
      </c>
      <c r="B18" t="s">
        <v>50</v>
      </c>
      <c r="C18">
        <v>1248140</v>
      </c>
      <c r="D18">
        <v>516904</v>
      </c>
      <c r="E18">
        <v>332</v>
      </c>
      <c r="F18">
        <v>1765376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51</v>
      </c>
      <c r="B19" t="s">
        <v>52</v>
      </c>
      <c r="C19">
        <v>1177543</v>
      </c>
      <c r="D19">
        <v>530050</v>
      </c>
      <c r="E19">
        <v>41428</v>
      </c>
      <c r="F19">
        <v>1749021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t="s">
        <v>53</v>
      </c>
      <c r="B20" t="s">
        <v>54</v>
      </c>
      <c r="C20">
        <v>357447</v>
      </c>
      <c r="D20">
        <v>386627</v>
      </c>
      <c r="E20">
        <v>27754</v>
      </c>
      <c r="F20">
        <v>771828</v>
      </c>
      <c r="G20">
        <v>1</v>
      </c>
      <c r="H20">
        <v>1</v>
      </c>
      <c r="I20">
        <v>0</v>
      </c>
      <c r="J20">
        <v>2</v>
      </c>
    </row>
    <row r="21" spans="1:10" x14ac:dyDescent="0.2">
      <c r="A21" t="s">
        <v>55</v>
      </c>
      <c r="B21" t="s">
        <v>6</v>
      </c>
      <c r="C21">
        <v>962088</v>
      </c>
      <c r="D21">
        <v>1636200</v>
      </c>
      <c r="E21">
        <v>109457</v>
      </c>
      <c r="F21">
        <v>2707745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56</v>
      </c>
      <c r="B22" t="s">
        <v>57</v>
      </c>
      <c r="C22">
        <v>451121</v>
      </c>
      <c r="D22">
        <v>2344518</v>
      </c>
      <c r="E22">
        <v>583162</v>
      </c>
      <c r="F22">
        <v>3378801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t="s">
        <v>58</v>
      </c>
      <c r="B23" t="s">
        <v>4</v>
      </c>
      <c r="C23">
        <v>2243402</v>
      </c>
      <c r="D23">
        <v>2193980</v>
      </c>
      <c r="E23">
        <v>233523</v>
      </c>
      <c r="F23">
        <v>4670905</v>
      </c>
      <c r="G23">
        <v>9</v>
      </c>
      <c r="H23">
        <v>5</v>
      </c>
      <c r="I23">
        <v>0</v>
      </c>
      <c r="J23">
        <v>14</v>
      </c>
    </row>
    <row r="24" spans="1:10" x14ac:dyDescent="0.2">
      <c r="A24" t="s">
        <v>59</v>
      </c>
      <c r="B24" t="s">
        <v>60</v>
      </c>
      <c r="C24">
        <v>1334679</v>
      </c>
      <c r="D24">
        <v>1434559</v>
      </c>
      <c r="E24">
        <v>91151</v>
      </c>
      <c r="F24">
        <v>2860389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61</v>
      </c>
      <c r="B25" t="s">
        <v>62</v>
      </c>
      <c r="C25">
        <v>680810</v>
      </c>
      <c r="D25">
        <v>449896</v>
      </c>
      <c r="E25">
        <v>51567</v>
      </c>
      <c r="F25">
        <v>1182273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63</v>
      </c>
      <c r="B26" t="s">
        <v>64</v>
      </c>
      <c r="C26">
        <v>1600524</v>
      </c>
      <c r="D26">
        <v>1041306</v>
      </c>
      <c r="E26">
        <v>108249</v>
      </c>
      <c r="F26">
        <v>2750079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t="s">
        <v>65</v>
      </c>
      <c r="B27" t="s">
        <v>66</v>
      </c>
      <c r="C27">
        <v>285358</v>
      </c>
      <c r="D27">
        <v>205919</v>
      </c>
      <c r="E27">
        <v>16554</v>
      </c>
      <c r="F27">
        <v>507831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67</v>
      </c>
      <c r="B28" t="s">
        <v>68</v>
      </c>
      <c r="C28">
        <v>557557</v>
      </c>
      <c r="D28">
        <v>221069</v>
      </c>
      <c r="E28">
        <v>9640</v>
      </c>
      <c r="F28">
        <v>788266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69</v>
      </c>
      <c r="B29" t="s">
        <v>70</v>
      </c>
      <c r="C29">
        <v>498104</v>
      </c>
      <c r="D29">
        <v>508113</v>
      </c>
      <c r="E29">
        <v>72280</v>
      </c>
      <c r="F29">
        <v>1078497</v>
      </c>
      <c r="G29">
        <v>1</v>
      </c>
      <c r="H29">
        <v>3</v>
      </c>
      <c r="I29">
        <v>0</v>
      </c>
      <c r="J29">
        <v>4</v>
      </c>
    </row>
    <row r="30" spans="1:10" x14ac:dyDescent="0.2">
      <c r="A30" t="s">
        <v>71</v>
      </c>
      <c r="B30" t="s">
        <v>72</v>
      </c>
      <c r="C30">
        <v>316001</v>
      </c>
      <c r="D30">
        <v>336451</v>
      </c>
      <c r="E30">
        <v>64041</v>
      </c>
      <c r="F30">
        <v>716493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73</v>
      </c>
      <c r="B31" t="s">
        <v>74</v>
      </c>
      <c r="C31">
        <v>1541631</v>
      </c>
      <c r="D31">
        <v>1821620</v>
      </c>
      <c r="E31">
        <v>100060</v>
      </c>
      <c r="F31">
        <v>3463311</v>
      </c>
      <c r="G31">
        <v>5</v>
      </c>
      <c r="H31">
        <v>7</v>
      </c>
      <c r="I31">
        <v>0</v>
      </c>
      <c r="J31">
        <v>12</v>
      </c>
    </row>
    <row r="32" spans="1:10" x14ac:dyDescent="0.2">
      <c r="A32" t="s">
        <v>75</v>
      </c>
      <c r="B32" t="s">
        <v>76</v>
      </c>
      <c r="C32">
        <v>343124</v>
      </c>
      <c r="D32">
        <v>436932</v>
      </c>
      <c r="E32">
        <v>70</v>
      </c>
      <c r="F32">
        <v>780126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t="s">
        <v>77</v>
      </c>
      <c r="B33" t="s">
        <v>78</v>
      </c>
      <c r="C33">
        <v>2140917</v>
      </c>
      <c r="D33">
        <v>4202200</v>
      </c>
      <c r="E33">
        <v>1457244</v>
      </c>
      <c r="F33">
        <v>7800361</v>
      </c>
      <c r="G33">
        <v>9</v>
      </c>
      <c r="H33">
        <v>18</v>
      </c>
      <c r="I33">
        <v>0</v>
      </c>
      <c r="J33">
        <v>27</v>
      </c>
    </row>
    <row r="34" spans="1:10" x14ac:dyDescent="0.2">
      <c r="A34" t="s">
        <v>79</v>
      </c>
      <c r="B34" t="s">
        <v>2</v>
      </c>
      <c r="C34">
        <v>2447326</v>
      </c>
      <c r="D34">
        <v>2142661</v>
      </c>
      <c r="E34">
        <v>8471</v>
      </c>
      <c r="F34">
        <v>4598458</v>
      </c>
      <c r="G34">
        <v>10</v>
      </c>
      <c r="H34">
        <v>3</v>
      </c>
      <c r="I34">
        <v>0</v>
      </c>
      <c r="J34">
        <v>13</v>
      </c>
    </row>
    <row r="35" spans="1:10" x14ac:dyDescent="0.2">
      <c r="A35" t="s">
        <v>80</v>
      </c>
      <c r="B35" t="s">
        <v>81</v>
      </c>
      <c r="C35">
        <v>233980</v>
      </c>
      <c r="D35">
        <v>80377</v>
      </c>
      <c r="E35">
        <v>24102</v>
      </c>
      <c r="F35">
        <v>338459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82</v>
      </c>
      <c r="B36" t="s">
        <v>8</v>
      </c>
      <c r="C36">
        <v>2996017</v>
      </c>
      <c r="D36">
        <v>2154523</v>
      </c>
      <c r="E36">
        <v>67815</v>
      </c>
      <c r="F36">
        <v>5218355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t="s">
        <v>83</v>
      </c>
      <c r="B37" t="s">
        <v>84</v>
      </c>
      <c r="C37">
        <v>781691</v>
      </c>
      <c r="D37">
        <v>305222</v>
      </c>
      <c r="E37">
        <v>46331</v>
      </c>
      <c r="F37">
        <v>1133244</v>
      </c>
      <c r="G37">
        <v>5</v>
      </c>
      <c r="H37">
        <v>0</v>
      </c>
      <c r="I37">
        <v>0</v>
      </c>
      <c r="J37">
        <v>5</v>
      </c>
    </row>
    <row r="38" spans="1:10" x14ac:dyDescent="0.2">
      <c r="A38" t="s">
        <v>85</v>
      </c>
      <c r="B38" t="s">
        <v>86</v>
      </c>
      <c r="C38">
        <v>730894</v>
      </c>
      <c r="D38">
        <v>1026851</v>
      </c>
      <c r="E38">
        <v>154120</v>
      </c>
      <c r="F38">
        <v>1911865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87</v>
      </c>
      <c r="B39" t="s">
        <v>1</v>
      </c>
      <c r="C39">
        <v>3096576</v>
      </c>
      <c r="D39">
        <v>2625157</v>
      </c>
      <c r="E39">
        <v>22245</v>
      </c>
      <c r="F39">
        <v>5743978</v>
      </c>
      <c r="G39">
        <v>13</v>
      </c>
      <c r="H39">
        <v>5</v>
      </c>
      <c r="I39">
        <v>0</v>
      </c>
      <c r="J39">
        <v>18</v>
      </c>
    </row>
    <row r="40" spans="1:10" x14ac:dyDescent="0.2">
      <c r="A40" t="s">
        <v>88</v>
      </c>
      <c r="B40" t="s">
        <v>89</v>
      </c>
      <c r="C40">
        <v>141324</v>
      </c>
      <c r="D40">
        <v>263642</v>
      </c>
      <c r="E40">
        <v>26553</v>
      </c>
      <c r="F40">
        <v>431519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90</v>
      </c>
      <c r="B41" t="s">
        <v>91</v>
      </c>
      <c r="C41">
        <v>1177365</v>
      </c>
      <c r="D41">
        <v>767627</v>
      </c>
      <c r="E41">
        <v>66754</v>
      </c>
      <c r="F41">
        <v>2011746</v>
      </c>
      <c r="G41">
        <v>6</v>
      </c>
      <c r="H41">
        <v>1</v>
      </c>
      <c r="I41">
        <v>0</v>
      </c>
      <c r="J41">
        <v>7</v>
      </c>
    </row>
    <row r="42" spans="1:10" x14ac:dyDescent="0.2">
      <c r="A42" t="s">
        <v>92</v>
      </c>
      <c r="B42" t="s">
        <v>93</v>
      </c>
      <c r="C42">
        <v>237163</v>
      </c>
      <c r="D42">
        <v>132810</v>
      </c>
      <c r="E42">
        <v>0</v>
      </c>
      <c r="F42">
        <v>369973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94</v>
      </c>
      <c r="B43" t="s">
        <v>95</v>
      </c>
      <c r="C43">
        <v>1493740</v>
      </c>
      <c r="D43">
        <v>814181</v>
      </c>
      <c r="E43">
        <v>83140</v>
      </c>
      <c r="F43">
        <v>2391061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t="s">
        <v>96</v>
      </c>
      <c r="B44" t="s">
        <v>5</v>
      </c>
      <c r="C44">
        <v>4877605</v>
      </c>
      <c r="D44">
        <v>3160535</v>
      </c>
      <c r="E44">
        <v>490386</v>
      </c>
      <c r="F44">
        <v>8528526</v>
      </c>
      <c r="G44">
        <v>25</v>
      </c>
      <c r="H44">
        <v>11</v>
      </c>
      <c r="I44">
        <v>0</v>
      </c>
      <c r="J44">
        <v>36</v>
      </c>
    </row>
    <row r="45" spans="1:10" x14ac:dyDescent="0.2">
      <c r="A45" t="s">
        <v>97</v>
      </c>
      <c r="B45" t="s">
        <v>98</v>
      </c>
      <c r="C45">
        <v>710635</v>
      </c>
      <c r="D45">
        <v>356287</v>
      </c>
      <c r="E45">
        <v>47222</v>
      </c>
      <c r="F45">
        <v>1114144</v>
      </c>
      <c r="G45">
        <v>4</v>
      </c>
      <c r="H45">
        <v>0</v>
      </c>
      <c r="I45">
        <v>0</v>
      </c>
      <c r="J45">
        <v>4</v>
      </c>
    </row>
    <row r="46" spans="1:10" x14ac:dyDescent="0.2">
      <c r="A46" t="s">
        <v>99</v>
      </c>
      <c r="B46" t="s">
        <v>100</v>
      </c>
      <c r="C46">
        <v>0</v>
      </c>
      <c r="D46">
        <v>264414</v>
      </c>
      <c r="E46">
        <v>56053</v>
      </c>
      <c r="F46">
        <v>320467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101</v>
      </c>
      <c r="B47" t="s">
        <v>7</v>
      </c>
      <c r="C47">
        <v>1843010</v>
      </c>
      <c r="D47">
        <v>1859426</v>
      </c>
      <c r="E47">
        <v>79132</v>
      </c>
      <c r="F47">
        <v>3781568</v>
      </c>
      <c r="G47">
        <v>7</v>
      </c>
      <c r="H47">
        <v>4</v>
      </c>
      <c r="I47">
        <v>0</v>
      </c>
      <c r="J47">
        <v>11</v>
      </c>
    </row>
    <row r="48" spans="1:10" x14ac:dyDescent="0.2">
      <c r="A48" t="s">
        <v>102</v>
      </c>
      <c r="B48" t="s">
        <v>103</v>
      </c>
      <c r="C48">
        <v>1404890</v>
      </c>
      <c r="D48">
        <v>1736145</v>
      </c>
      <c r="E48">
        <v>0</v>
      </c>
      <c r="F48">
        <v>3141035</v>
      </c>
      <c r="G48">
        <v>4</v>
      </c>
      <c r="H48">
        <v>6</v>
      </c>
      <c r="I48">
        <v>0</v>
      </c>
      <c r="J48">
        <v>10</v>
      </c>
    </row>
    <row r="49" spans="1:10" x14ac:dyDescent="0.2">
      <c r="A49" t="s">
        <v>104</v>
      </c>
      <c r="B49" t="s">
        <v>105</v>
      </c>
      <c r="C49">
        <v>445017</v>
      </c>
      <c r="D49">
        <v>224449</v>
      </c>
      <c r="E49">
        <v>16883</v>
      </c>
      <c r="F49">
        <v>686349</v>
      </c>
      <c r="G49">
        <v>3</v>
      </c>
      <c r="H49">
        <v>0</v>
      </c>
      <c r="I49">
        <v>0</v>
      </c>
      <c r="J49">
        <v>3</v>
      </c>
    </row>
    <row r="50" spans="1:10" x14ac:dyDescent="0.2">
      <c r="A50" t="s">
        <v>106</v>
      </c>
      <c r="B50" t="s">
        <v>11</v>
      </c>
      <c r="C50">
        <v>1270279</v>
      </c>
      <c r="D50">
        <v>1379996</v>
      </c>
      <c r="E50">
        <v>123387</v>
      </c>
      <c r="F50">
        <v>2773662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107</v>
      </c>
      <c r="B51" t="s">
        <v>108</v>
      </c>
      <c r="C51">
        <v>156176</v>
      </c>
      <c r="D51">
        <v>75466</v>
      </c>
      <c r="E51">
        <v>27146</v>
      </c>
      <c r="F51">
        <v>258788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EB71-ECCD-1549-BE40-92D899CE8876}">
  <dimension ref="A1:J96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166</v>
      </c>
      <c r="B1" s="2" t="s">
        <v>167</v>
      </c>
      <c r="C1" s="2" t="s">
        <v>176</v>
      </c>
      <c r="D1" s="2" t="s">
        <v>168</v>
      </c>
      <c r="E1" s="2" t="s">
        <v>169</v>
      </c>
      <c r="F1" s="2" t="s">
        <v>170</v>
      </c>
      <c r="G1" s="2" t="s">
        <v>171</v>
      </c>
      <c r="H1" s="2" t="s">
        <v>172</v>
      </c>
      <c r="I1" s="2" t="s">
        <v>173</v>
      </c>
      <c r="J1" s="2" t="s">
        <v>174</v>
      </c>
    </row>
    <row r="2" spans="1:10" x14ac:dyDescent="0.2">
      <c r="A2" t="s">
        <v>21</v>
      </c>
      <c r="B2" t="s">
        <v>22</v>
      </c>
      <c r="C2" t="s">
        <v>129</v>
      </c>
      <c r="D2">
        <v>208083</v>
      </c>
      <c r="E2">
        <v>0</v>
      </c>
      <c r="F2">
        <v>7810</v>
      </c>
      <c r="G2">
        <v>215893</v>
      </c>
      <c r="H2">
        <v>1</v>
      </c>
      <c r="I2">
        <v>0</v>
      </c>
      <c r="J2">
        <v>0</v>
      </c>
    </row>
    <row r="3" spans="1:10" x14ac:dyDescent="0.2">
      <c r="A3" t="s">
        <v>21</v>
      </c>
      <c r="B3" t="s">
        <v>22</v>
      </c>
      <c r="C3" t="s">
        <v>140</v>
      </c>
      <c r="D3">
        <v>235925</v>
      </c>
      <c r="E3">
        <v>0</v>
      </c>
      <c r="F3">
        <v>3519</v>
      </c>
      <c r="G3">
        <v>239444</v>
      </c>
      <c r="H3">
        <v>1</v>
      </c>
      <c r="I3">
        <v>0</v>
      </c>
      <c r="J3">
        <v>0</v>
      </c>
    </row>
    <row r="4" spans="1:10" x14ac:dyDescent="0.2">
      <c r="A4" t="s">
        <v>21</v>
      </c>
      <c r="B4" t="s">
        <v>22</v>
      </c>
      <c r="C4" t="s">
        <v>131</v>
      </c>
      <c r="D4">
        <v>0</v>
      </c>
      <c r="E4">
        <v>229330</v>
      </c>
      <c r="F4">
        <v>3698</v>
      </c>
      <c r="G4">
        <v>233028</v>
      </c>
      <c r="H4">
        <v>0</v>
      </c>
      <c r="I4">
        <v>1</v>
      </c>
      <c r="J4">
        <v>0</v>
      </c>
    </row>
    <row r="5" spans="1:10" x14ac:dyDescent="0.2">
      <c r="A5" t="s">
        <v>23</v>
      </c>
      <c r="B5" t="s">
        <v>24</v>
      </c>
      <c r="C5" t="s">
        <v>130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25</v>
      </c>
      <c r="B6" t="s">
        <v>3</v>
      </c>
      <c r="C6" t="s">
        <v>132</v>
      </c>
      <c r="D6">
        <v>0</v>
      </c>
      <c r="E6">
        <v>148973</v>
      </c>
      <c r="F6">
        <v>2062</v>
      </c>
      <c r="G6">
        <v>151035</v>
      </c>
      <c r="H6">
        <v>0</v>
      </c>
      <c r="I6">
        <v>1</v>
      </c>
      <c r="J6">
        <v>0</v>
      </c>
    </row>
    <row r="7" spans="1:10" x14ac:dyDescent="0.2">
      <c r="A7" t="s">
        <v>25</v>
      </c>
      <c r="B7" t="s">
        <v>3</v>
      </c>
      <c r="C7" t="s">
        <v>133</v>
      </c>
      <c r="D7">
        <v>204942</v>
      </c>
      <c r="E7">
        <v>0</v>
      </c>
      <c r="F7">
        <v>94029</v>
      </c>
      <c r="G7">
        <v>298971</v>
      </c>
      <c r="H7">
        <v>1</v>
      </c>
      <c r="I7">
        <v>0</v>
      </c>
      <c r="J7">
        <v>0</v>
      </c>
    </row>
    <row r="8" spans="1:10" x14ac:dyDescent="0.2">
      <c r="A8" t="s">
        <v>26</v>
      </c>
      <c r="B8" t="s">
        <v>27</v>
      </c>
      <c r="C8" t="s">
        <v>129</v>
      </c>
      <c r="D8">
        <v>183866</v>
      </c>
      <c r="E8">
        <v>0</v>
      </c>
      <c r="F8">
        <v>57181</v>
      </c>
      <c r="G8">
        <v>241047</v>
      </c>
      <c r="H8">
        <v>1</v>
      </c>
      <c r="I8">
        <v>0</v>
      </c>
      <c r="J8">
        <v>0</v>
      </c>
    </row>
    <row r="9" spans="1:10" x14ac:dyDescent="0.2">
      <c r="A9" t="s">
        <v>26</v>
      </c>
      <c r="B9" t="s">
        <v>27</v>
      </c>
      <c r="C9" t="s">
        <v>132</v>
      </c>
      <c r="D9">
        <v>217192</v>
      </c>
      <c r="E9">
        <v>0</v>
      </c>
      <c r="F9">
        <v>63715</v>
      </c>
      <c r="G9">
        <v>280907</v>
      </c>
      <c r="H9">
        <v>1</v>
      </c>
      <c r="I9">
        <v>0</v>
      </c>
      <c r="J9">
        <v>0</v>
      </c>
    </row>
    <row r="10" spans="1:10" x14ac:dyDescent="0.2">
      <c r="A10" t="s">
        <v>26</v>
      </c>
      <c r="B10" t="s">
        <v>27</v>
      </c>
      <c r="C10" t="s">
        <v>140</v>
      </c>
      <c r="D10">
        <v>182885</v>
      </c>
      <c r="E10">
        <v>0</v>
      </c>
      <c r="F10">
        <v>61274</v>
      </c>
      <c r="G10">
        <v>244159</v>
      </c>
      <c r="H10">
        <v>1</v>
      </c>
      <c r="I10">
        <v>0</v>
      </c>
      <c r="J10">
        <v>0</v>
      </c>
    </row>
    <row r="11" spans="1:10" x14ac:dyDescent="0.2">
      <c r="A11" t="s">
        <v>28</v>
      </c>
      <c r="B11" t="s">
        <v>29</v>
      </c>
      <c r="C11" t="s">
        <v>149</v>
      </c>
      <c r="D11">
        <v>0</v>
      </c>
      <c r="E11">
        <v>274035</v>
      </c>
      <c r="F11">
        <v>64810</v>
      </c>
      <c r="G11">
        <v>338845</v>
      </c>
      <c r="H11">
        <v>0</v>
      </c>
      <c r="I11">
        <v>1</v>
      </c>
      <c r="J11">
        <v>0</v>
      </c>
    </row>
    <row r="12" spans="1:10" x14ac:dyDescent="0.2">
      <c r="A12" t="s">
        <v>28</v>
      </c>
      <c r="B12" t="s">
        <v>29</v>
      </c>
      <c r="C12" t="s">
        <v>147</v>
      </c>
      <c r="D12">
        <v>0</v>
      </c>
      <c r="E12">
        <v>233192</v>
      </c>
      <c r="F12">
        <v>0</v>
      </c>
      <c r="G12">
        <v>233192</v>
      </c>
      <c r="H12">
        <v>0</v>
      </c>
      <c r="I12">
        <v>1</v>
      </c>
      <c r="J12">
        <v>0</v>
      </c>
    </row>
    <row r="13" spans="1:10" x14ac:dyDescent="0.2">
      <c r="A13" t="s">
        <v>28</v>
      </c>
      <c r="B13" t="s">
        <v>29</v>
      </c>
      <c r="C13" t="s">
        <v>136</v>
      </c>
      <c r="D13">
        <v>0</v>
      </c>
      <c r="E13">
        <v>171824</v>
      </c>
      <c r="F13">
        <v>0</v>
      </c>
      <c r="G13">
        <v>171824</v>
      </c>
      <c r="H13">
        <v>0</v>
      </c>
      <c r="I13">
        <v>1</v>
      </c>
      <c r="J13">
        <v>0</v>
      </c>
    </row>
    <row r="14" spans="1:10" x14ac:dyDescent="0.2">
      <c r="A14" t="s">
        <v>28</v>
      </c>
      <c r="B14" t="s">
        <v>29</v>
      </c>
      <c r="C14" t="s">
        <v>150</v>
      </c>
      <c r="D14">
        <v>0</v>
      </c>
      <c r="E14">
        <v>186646</v>
      </c>
      <c r="F14">
        <v>0</v>
      </c>
      <c r="G14">
        <v>186646</v>
      </c>
      <c r="H14">
        <v>0</v>
      </c>
      <c r="I14">
        <v>1</v>
      </c>
      <c r="J14">
        <v>0</v>
      </c>
    </row>
    <row r="15" spans="1:10" x14ac:dyDescent="0.2">
      <c r="A15" t="s">
        <v>28</v>
      </c>
      <c r="B15" t="s">
        <v>29</v>
      </c>
      <c r="C15" t="s">
        <v>151</v>
      </c>
      <c r="D15">
        <v>0</v>
      </c>
      <c r="E15">
        <v>159156</v>
      </c>
      <c r="F15">
        <v>0</v>
      </c>
      <c r="G15">
        <v>159156</v>
      </c>
      <c r="H15">
        <v>0</v>
      </c>
      <c r="I15">
        <v>1</v>
      </c>
      <c r="J15">
        <v>0</v>
      </c>
    </row>
    <row r="16" spans="1:10" x14ac:dyDescent="0.2">
      <c r="A16" t="s">
        <v>28</v>
      </c>
      <c r="B16" t="s">
        <v>29</v>
      </c>
      <c r="C16" t="s">
        <v>152</v>
      </c>
      <c r="D16">
        <v>0</v>
      </c>
      <c r="E16">
        <v>237272</v>
      </c>
      <c r="F16">
        <v>0</v>
      </c>
      <c r="G16">
        <v>237272</v>
      </c>
      <c r="H16">
        <v>0</v>
      </c>
      <c r="I16">
        <v>1</v>
      </c>
      <c r="J16">
        <v>0</v>
      </c>
    </row>
    <row r="17" spans="1:10" x14ac:dyDescent="0.2">
      <c r="A17" t="s">
        <v>28</v>
      </c>
      <c r="B17" t="s">
        <v>29</v>
      </c>
      <c r="C17" t="s">
        <v>137</v>
      </c>
      <c r="D17">
        <v>0</v>
      </c>
      <c r="E17">
        <v>106554</v>
      </c>
      <c r="F17">
        <v>42743</v>
      </c>
      <c r="G17">
        <v>149297</v>
      </c>
      <c r="H17">
        <v>0</v>
      </c>
      <c r="I17">
        <v>1</v>
      </c>
      <c r="J17">
        <v>0</v>
      </c>
    </row>
    <row r="18" spans="1:10" x14ac:dyDescent="0.2">
      <c r="A18" t="s">
        <v>28</v>
      </c>
      <c r="B18" t="s">
        <v>29</v>
      </c>
      <c r="C18" t="s">
        <v>138</v>
      </c>
      <c r="D18">
        <v>0</v>
      </c>
      <c r="E18">
        <v>178413</v>
      </c>
      <c r="F18">
        <v>0</v>
      </c>
      <c r="G18">
        <v>178413</v>
      </c>
      <c r="H18">
        <v>0</v>
      </c>
      <c r="I18">
        <v>1</v>
      </c>
      <c r="J18">
        <v>0</v>
      </c>
    </row>
    <row r="19" spans="1:10" x14ac:dyDescent="0.2">
      <c r="A19" t="s">
        <v>28</v>
      </c>
      <c r="B19" t="s">
        <v>29</v>
      </c>
      <c r="C19" t="s">
        <v>153</v>
      </c>
      <c r="D19">
        <v>0</v>
      </c>
      <c r="E19">
        <v>164593</v>
      </c>
      <c r="F19">
        <v>0</v>
      </c>
      <c r="G19">
        <v>164593</v>
      </c>
      <c r="H19">
        <v>0</v>
      </c>
      <c r="I19">
        <v>1</v>
      </c>
      <c r="J19">
        <v>0</v>
      </c>
    </row>
    <row r="20" spans="1:10" x14ac:dyDescent="0.2">
      <c r="A20" t="s">
        <v>30</v>
      </c>
      <c r="B20" t="s">
        <v>31</v>
      </c>
      <c r="C20" t="s">
        <v>130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32</v>
      </c>
      <c r="B21" t="s">
        <v>33</v>
      </c>
      <c r="C21" t="s">
        <v>130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34</v>
      </c>
      <c r="B22" t="s">
        <v>35</v>
      </c>
      <c r="C22" t="s">
        <v>130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36</v>
      </c>
      <c r="B23" t="s">
        <v>10</v>
      </c>
      <c r="C23" t="s">
        <v>142</v>
      </c>
      <c r="D23" t="s">
        <v>19</v>
      </c>
      <c r="E23" t="s">
        <v>19</v>
      </c>
      <c r="F23" t="s">
        <v>19</v>
      </c>
      <c r="G23" t="s">
        <v>19</v>
      </c>
      <c r="H23">
        <v>0</v>
      </c>
      <c r="I23">
        <v>1</v>
      </c>
      <c r="J23">
        <v>0</v>
      </c>
    </row>
    <row r="24" spans="1:10" x14ac:dyDescent="0.2">
      <c r="A24" t="s">
        <v>37</v>
      </c>
      <c r="B24" t="s">
        <v>38</v>
      </c>
      <c r="C24" t="s">
        <v>129</v>
      </c>
      <c r="D24">
        <v>210243</v>
      </c>
      <c r="E24">
        <v>0</v>
      </c>
      <c r="F24">
        <v>869</v>
      </c>
      <c r="G24">
        <v>211112</v>
      </c>
      <c r="H24">
        <v>1</v>
      </c>
      <c r="I24">
        <v>0</v>
      </c>
      <c r="J24">
        <v>0</v>
      </c>
    </row>
    <row r="25" spans="1:10" x14ac:dyDescent="0.2">
      <c r="A25" t="s">
        <v>37</v>
      </c>
      <c r="B25" t="s">
        <v>38</v>
      </c>
      <c r="C25" t="s">
        <v>155</v>
      </c>
      <c r="D25">
        <v>256535</v>
      </c>
      <c r="E25">
        <v>0</v>
      </c>
      <c r="F25">
        <v>0</v>
      </c>
      <c r="G25">
        <v>256535</v>
      </c>
      <c r="H25">
        <v>1</v>
      </c>
      <c r="I25">
        <v>0</v>
      </c>
      <c r="J25">
        <v>0</v>
      </c>
    </row>
    <row r="26" spans="1:10" x14ac:dyDescent="0.2">
      <c r="A26" t="s">
        <v>37</v>
      </c>
      <c r="B26" t="s">
        <v>38</v>
      </c>
      <c r="C26" t="s">
        <v>143</v>
      </c>
      <c r="D26">
        <v>243725</v>
      </c>
      <c r="E26">
        <v>0</v>
      </c>
      <c r="F26">
        <v>1096</v>
      </c>
      <c r="G26">
        <v>244821</v>
      </c>
      <c r="H26">
        <v>1</v>
      </c>
      <c r="I26">
        <v>0</v>
      </c>
      <c r="J26">
        <v>0</v>
      </c>
    </row>
    <row r="27" spans="1:10" x14ac:dyDescent="0.2">
      <c r="A27" t="s">
        <v>37</v>
      </c>
      <c r="B27" t="s">
        <v>38</v>
      </c>
      <c r="C27" t="s">
        <v>134</v>
      </c>
      <c r="D27">
        <v>0</v>
      </c>
      <c r="E27">
        <v>252833</v>
      </c>
      <c r="F27">
        <v>0</v>
      </c>
      <c r="G27">
        <v>252833</v>
      </c>
      <c r="H27">
        <v>0</v>
      </c>
      <c r="I27">
        <v>1</v>
      </c>
      <c r="J27">
        <v>0</v>
      </c>
    </row>
    <row r="28" spans="1:10" x14ac:dyDescent="0.2">
      <c r="A28" t="s">
        <v>37</v>
      </c>
      <c r="B28" t="s">
        <v>38</v>
      </c>
      <c r="C28" t="s">
        <v>156</v>
      </c>
      <c r="D28">
        <v>216743</v>
      </c>
      <c r="E28">
        <v>0</v>
      </c>
      <c r="F28">
        <v>0</v>
      </c>
      <c r="G28">
        <v>216743</v>
      </c>
      <c r="H28">
        <v>1</v>
      </c>
      <c r="I28">
        <v>0</v>
      </c>
      <c r="J28">
        <v>0</v>
      </c>
    </row>
    <row r="29" spans="1:10" x14ac:dyDescent="0.2">
      <c r="A29" t="s">
        <v>39</v>
      </c>
      <c r="B29" t="s">
        <v>40</v>
      </c>
      <c r="C29" t="s">
        <v>130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41</v>
      </c>
      <c r="B30" t="s">
        <v>42</v>
      </c>
      <c r="C30" t="s">
        <v>130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43</v>
      </c>
      <c r="B31" t="s">
        <v>9</v>
      </c>
      <c r="C31" t="s">
        <v>132</v>
      </c>
      <c r="D31">
        <v>0</v>
      </c>
      <c r="E31">
        <v>225320</v>
      </c>
      <c r="F31">
        <v>91</v>
      </c>
      <c r="G31">
        <v>225411</v>
      </c>
      <c r="H31">
        <v>0</v>
      </c>
      <c r="I31">
        <v>1</v>
      </c>
      <c r="J31">
        <v>0</v>
      </c>
    </row>
    <row r="32" spans="1:10" x14ac:dyDescent="0.2">
      <c r="A32" t="s">
        <v>43</v>
      </c>
      <c r="B32" t="s">
        <v>9</v>
      </c>
      <c r="C32" t="s">
        <v>140</v>
      </c>
      <c r="D32">
        <v>0</v>
      </c>
      <c r="E32">
        <v>171297</v>
      </c>
      <c r="F32">
        <v>0</v>
      </c>
      <c r="G32">
        <v>171297</v>
      </c>
      <c r="H32">
        <v>0</v>
      </c>
      <c r="I32">
        <v>1</v>
      </c>
      <c r="J32">
        <v>0</v>
      </c>
    </row>
    <row r="33" spans="1:10" x14ac:dyDescent="0.2">
      <c r="A33" t="s">
        <v>43</v>
      </c>
      <c r="B33" t="s">
        <v>9</v>
      </c>
      <c r="C33" t="s">
        <v>135</v>
      </c>
      <c r="D33">
        <v>274554</v>
      </c>
      <c r="E33">
        <v>0</v>
      </c>
      <c r="F33">
        <v>0</v>
      </c>
      <c r="G33">
        <v>274554</v>
      </c>
      <c r="H33">
        <v>1</v>
      </c>
      <c r="I33">
        <v>0</v>
      </c>
      <c r="J33">
        <v>0</v>
      </c>
    </row>
    <row r="34" spans="1:10" x14ac:dyDescent="0.2">
      <c r="A34" t="s">
        <v>43</v>
      </c>
      <c r="B34" t="s">
        <v>9</v>
      </c>
      <c r="C34" t="s">
        <v>157</v>
      </c>
      <c r="D34">
        <v>259722</v>
      </c>
      <c r="E34">
        <v>0</v>
      </c>
      <c r="F34">
        <v>131</v>
      </c>
      <c r="G34">
        <v>259853</v>
      </c>
      <c r="H34">
        <v>1</v>
      </c>
      <c r="I34">
        <v>0</v>
      </c>
      <c r="J34">
        <v>0</v>
      </c>
    </row>
    <row r="35" spans="1:10" x14ac:dyDescent="0.2">
      <c r="A35" t="s">
        <v>44</v>
      </c>
      <c r="B35" t="s">
        <v>12</v>
      </c>
      <c r="C35" t="s">
        <v>129</v>
      </c>
      <c r="D35">
        <v>0</v>
      </c>
      <c r="E35">
        <v>207515</v>
      </c>
      <c r="F35">
        <v>47068</v>
      </c>
      <c r="G35">
        <v>254583</v>
      </c>
      <c r="H35">
        <v>0</v>
      </c>
      <c r="I35">
        <v>1</v>
      </c>
      <c r="J35">
        <v>0</v>
      </c>
    </row>
    <row r="36" spans="1:10" x14ac:dyDescent="0.2">
      <c r="A36" t="s">
        <v>45</v>
      </c>
      <c r="B36" t="s">
        <v>46</v>
      </c>
      <c r="C36" t="s">
        <v>130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47</v>
      </c>
      <c r="B37" t="s">
        <v>48</v>
      </c>
      <c r="C37" t="s">
        <v>129</v>
      </c>
      <c r="D37">
        <v>169992</v>
      </c>
      <c r="E37">
        <v>0</v>
      </c>
      <c r="F37">
        <v>87979</v>
      </c>
      <c r="G37">
        <v>257971</v>
      </c>
      <c r="H37">
        <v>1</v>
      </c>
      <c r="I37">
        <v>0</v>
      </c>
      <c r="J37">
        <v>0</v>
      </c>
    </row>
    <row r="38" spans="1:10" x14ac:dyDescent="0.2">
      <c r="A38" t="s">
        <v>49</v>
      </c>
      <c r="B38" t="s">
        <v>50</v>
      </c>
      <c r="C38" t="s">
        <v>145</v>
      </c>
      <c r="D38">
        <v>251825</v>
      </c>
      <c r="E38">
        <v>0</v>
      </c>
      <c r="F38">
        <v>0</v>
      </c>
      <c r="G38">
        <v>251825</v>
      </c>
      <c r="H38">
        <v>1</v>
      </c>
      <c r="I38">
        <v>0</v>
      </c>
      <c r="J38">
        <v>0</v>
      </c>
    </row>
    <row r="39" spans="1:10" x14ac:dyDescent="0.2">
      <c r="A39" t="s">
        <v>49</v>
      </c>
      <c r="B39" t="s">
        <v>50</v>
      </c>
      <c r="C39" t="s">
        <v>139</v>
      </c>
      <c r="D39">
        <v>221242</v>
      </c>
      <c r="E39">
        <v>0</v>
      </c>
      <c r="F39">
        <v>0</v>
      </c>
      <c r="G39">
        <v>221242</v>
      </c>
      <c r="H39">
        <v>1</v>
      </c>
      <c r="I39">
        <v>0</v>
      </c>
      <c r="J39">
        <v>0</v>
      </c>
    </row>
    <row r="40" spans="1:10" x14ac:dyDescent="0.2">
      <c r="A40" t="s">
        <v>51</v>
      </c>
      <c r="B40" t="s">
        <v>52</v>
      </c>
      <c r="C40" t="s">
        <v>145</v>
      </c>
      <c r="D40">
        <v>0</v>
      </c>
      <c r="E40">
        <v>284269</v>
      </c>
      <c r="F40">
        <v>0</v>
      </c>
      <c r="G40">
        <v>284269</v>
      </c>
      <c r="H40">
        <v>0</v>
      </c>
      <c r="I40">
        <v>1</v>
      </c>
      <c r="J40">
        <v>0</v>
      </c>
    </row>
    <row r="41" spans="1:10" x14ac:dyDescent="0.2">
      <c r="A41" t="s">
        <v>51</v>
      </c>
      <c r="B41" t="s">
        <v>52</v>
      </c>
      <c r="C41" t="s">
        <v>139</v>
      </c>
      <c r="D41">
        <v>255662</v>
      </c>
      <c r="E41">
        <v>0</v>
      </c>
      <c r="F41">
        <v>0</v>
      </c>
      <c r="G41">
        <v>255662</v>
      </c>
      <c r="H41">
        <v>1</v>
      </c>
      <c r="I41">
        <v>0</v>
      </c>
      <c r="J41">
        <v>0</v>
      </c>
    </row>
    <row r="42" spans="1:10" x14ac:dyDescent="0.2">
      <c r="A42" t="s">
        <v>53</v>
      </c>
      <c r="B42" t="s">
        <v>54</v>
      </c>
      <c r="C42" t="s">
        <v>130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55</v>
      </c>
      <c r="B43" t="s">
        <v>6</v>
      </c>
      <c r="C43" t="s">
        <v>130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56</v>
      </c>
      <c r="B44" t="s">
        <v>57</v>
      </c>
      <c r="C44" t="s">
        <v>129</v>
      </c>
      <c r="D44">
        <v>0</v>
      </c>
      <c r="E44">
        <v>235803</v>
      </c>
      <c r="F44">
        <v>113873</v>
      </c>
      <c r="G44">
        <v>349676</v>
      </c>
      <c r="H44">
        <v>0</v>
      </c>
      <c r="I44">
        <v>1</v>
      </c>
      <c r="J44">
        <v>0</v>
      </c>
    </row>
    <row r="45" spans="1:10" x14ac:dyDescent="0.2">
      <c r="A45" t="s">
        <v>56</v>
      </c>
      <c r="B45" t="s">
        <v>57</v>
      </c>
      <c r="C45" t="s">
        <v>145</v>
      </c>
      <c r="D45">
        <v>0</v>
      </c>
      <c r="E45">
        <v>275487</v>
      </c>
      <c r="F45">
        <v>87710</v>
      </c>
      <c r="G45">
        <v>363197</v>
      </c>
      <c r="H45">
        <v>0</v>
      </c>
      <c r="I45">
        <v>1</v>
      </c>
      <c r="J45">
        <v>0</v>
      </c>
    </row>
    <row r="46" spans="1:10" x14ac:dyDescent="0.2">
      <c r="A46" t="s">
        <v>56</v>
      </c>
      <c r="B46" t="s">
        <v>57</v>
      </c>
      <c r="C46" t="s">
        <v>139</v>
      </c>
      <c r="D46">
        <v>0</v>
      </c>
      <c r="E46">
        <v>285606</v>
      </c>
      <c r="F46">
        <v>99849</v>
      </c>
      <c r="G46">
        <v>385455</v>
      </c>
      <c r="H46">
        <v>0</v>
      </c>
      <c r="I46">
        <v>1</v>
      </c>
      <c r="J46">
        <v>0</v>
      </c>
    </row>
    <row r="47" spans="1:10" x14ac:dyDescent="0.2">
      <c r="A47" t="s">
        <v>56</v>
      </c>
      <c r="B47" t="s">
        <v>57</v>
      </c>
      <c r="C47" t="s">
        <v>144</v>
      </c>
      <c r="D47">
        <v>0</v>
      </c>
      <c r="E47">
        <v>308923</v>
      </c>
      <c r="F47">
        <v>106826</v>
      </c>
      <c r="G47">
        <v>415749</v>
      </c>
      <c r="H47">
        <v>0</v>
      </c>
      <c r="I47">
        <v>1</v>
      </c>
      <c r="J47">
        <v>0</v>
      </c>
    </row>
    <row r="48" spans="1:10" x14ac:dyDescent="0.2">
      <c r="A48" t="s">
        <v>56</v>
      </c>
      <c r="B48" t="s">
        <v>57</v>
      </c>
      <c r="C48" t="s">
        <v>131</v>
      </c>
      <c r="D48">
        <v>0</v>
      </c>
      <c r="E48">
        <v>253354</v>
      </c>
      <c r="F48">
        <v>56291</v>
      </c>
      <c r="G48">
        <v>309645</v>
      </c>
      <c r="H48">
        <v>0</v>
      </c>
      <c r="I48">
        <v>1</v>
      </c>
      <c r="J48">
        <v>0</v>
      </c>
    </row>
    <row r="49" spans="1:10" x14ac:dyDescent="0.2">
      <c r="A49" t="s">
        <v>58</v>
      </c>
      <c r="B49" t="s">
        <v>4</v>
      </c>
      <c r="C49" t="s">
        <v>130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59</v>
      </c>
      <c r="B50" t="s">
        <v>60</v>
      </c>
      <c r="C50" t="s">
        <v>145</v>
      </c>
      <c r="D50">
        <v>173970</v>
      </c>
      <c r="E50">
        <v>0</v>
      </c>
      <c r="F50">
        <v>196545</v>
      </c>
      <c r="G50">
        <v>370515</v>
      </c>
      <c r="H50">
        <v>1</v>
      </c>
      <c r="I50">
        <v>0</v>
      </c>
      <c r="J50">
        <v>0</v>
      </c>
    </row>
    <row r="51" spans="1:10" x14ac:dyDescent="0.2">
      <c r="A51" t="s">
        <v>59</v>
      </c>
      <c r="B51" t="s">
        <v>60</v>
      </c>
      <c r="C51" t="s">
        <v>132</v>
      </c>
      <c r="D51">
        <v>223075</v>
      </c>
      <c r="E51">
        <v>0</v>
      </c>
      <c r="F51">
        <v>170382</v>
      </c>
      <c r="G51">
        <v>393457</v>
      </c>
      <c r="H51">
        <v>1</v>
      </c>
      <c r="I51">
        <v>0</v>
      </c>
      <c r="J51">
        <v>0</v>
      </c>
    </row>
    <row r="52" spans="1:10" x14ac:dyDescent="0.2">
      <c r="A52" t="s">
        <v>59</v>
      </c>
      <c r="B52" t="s">
        <v>60</v>
      </c>
      <c r="C52" t="s">
        <v>144</v>
      </c>
      <c r="D52">
        <v>235385</v>
      </c>
      <c r="E52">
        <v>0</v>
      </c>
      <c r="F52">
        <v>123545</v>
      </c>
      <c r="G52">
        <v>358930</v>
      </c>
      <c r="H52">
        <v>1</v>
      </c>
      <c r="I52">
        <v>0</v>
      </c>
      <c r="J52">
        <v>0</v>
      </c>
    </row>
    <row r="53" spans="1:10" x14ac:dyDescent="0.2">
      <c r="A53" t="s">
        <v>61</v>
      </c>
      <c r="B53" t="s">
        <v>62</v>
      </c>
      <c r="C53" t="s">
        <v>130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63</v>
      </c>
      <c r="B54" t="s">
        <v>64</v>
      </c>
      <c r="C54" t="s">
        <v>130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65</v>
      </c>
      <c r="B55" t="s">
        <v>66</v>
      </c>
      <c r="C55" t="s">
        <v>130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67</v>
      </c>
      <c r="B56" t="s">
        <v>68</v>
      </c>
      <c r="C56" t="s">
        <v>132</v>
      </c>
      <c r="D56">
        <v>226720</v>
      </c>
      <c r="E56">
        <v>0</v>
      </c>
      <c r="F56">
        <v>0</v>
      </c>
      <c r="G56">
        <v>226720</v>
      </c>
      <c r="H56">
        <v>1</v>
      </c>
      <c r="I56">
        <v>0</v>
      </c>
      <c r="J56">
        <v>0</v>
      </c>
    </row>
    <row r="57" spans="1:10" x14ac:dyDescent="0.2">
      <c r="A57" t="s">
        <v>69</v>
      </c>
      <c r="B57" t="s">
        <v>70</v>
      </c>
      <c r="C57" t="s">
        <v>130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71</v>
      </c>
      <c r="B58" t="s">
        <v>72</v>
      </c>
      <c r="C58" t="s">
        <v>130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73</v>
      </c>
      <c r="B59" t="s">
        <v>74</v>
      </c>
      <c r="C59" t="s">
        <v>130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75</v>
      </c>
      <c r="B60" t="s">
        <v>76</v>
      </c>
      <c r="C60" t="s">
        <v>130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77</v>
      </c>
      <c r="B61" t="s">
        <v>78</v>
      </c>
      <c r="C61" t="s">
        <v>130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77</v>
      </c>
      <c r="B62" t="s">
        <v>78</v>
      </c>
      <c r="C62" t="s">
        <v>133</v>
      </c>
      <c r="D62">
        <v>0</v>
      </c>
      <c r="E62">
        <v>203235</v>
      </c>
      <c r="F62">
        <v>54367</v>
      </c>
      <c r="G62">
        <v>257602</v>
      </c>
      <c r="H62">
        <v>0</v>
      </c>
      <c r="I62">
        <v>1</v>
      </c>
      <c r="J62">
        <v>0</v>
      </c>
    </row>
    <row r="63" spans="1:10" x14ac:dyDescent="0.2">
      <c r="A63" t="s">
        <v>77</v>
      </c>
      <c r="B63" t="s">
        <v>78</v>
      </c>
      <c r="C63" t="s">
        <v>155</v>
      </c>
      <c r="D63">
        <v>0</v>
      </c>
      <c r="E63">
        <v>198886</v>
      </c>
      <c r="F63">
        <v>57967</v>
      </c>
      <c r="G63">
        <v>256853</v>
      </c>
      <c r="H63">
        <v>0</v>
      </c>
      <c r="I63">
        <v>1</v>
      </c>
      <c r="J63">
        <v>0</v>
      </c>
    </row>
    <row r="64" spans="1:10" x14ac:dyDescent="0.2">
      <c r="A64" t="s">
        <v>77</v>
      </c>
      <c r="B64" t="s">
        <v>78</v>
      </c>
      <c r="C64" t="s">
        <v>157</v>
      </c>
      <c r="D64">
        <v>0</v>
      </c>
      <c r="E64">
        <v>198811</v>
      </c>
      <c r="F64">
        <v>88745</v>
      </c>
      <c r="G64">
        <v>287556</v>
      </c>
      <c r="H64">
        <v>0</v>
      </c>
      <c r="I64">
        <v>1</v>
      </c>
      <c r="J64">
        <v>0</v>
      </c>
    </row>
    <row r="65" spans="1:10" x14ac:dyDescent="0.2">
      <c r="A65" t="s">
        <v>77</v>
      </c>
      <c r="B65" t="s">
        <v>78</v>
      </c>
      <c r="C65" t="s">
        <v>147</v>
      </c>
      <c r="D65">
        <v>0</v>
      </c>
      <c r="E65">
        <v>193819</v>
      </c>
      <c r="F65">
        <v>131752</v>
      </c>
      <c r="G65">
        <v>325571</v>
      </c>
      <c r="H65">
        <v>0</v>
      </c>
      <c r="I65">
        <v>1</v>
      </c>
      <c r="J65">
        <v>0</v>
      </c>
    </row>
    <row r="66" spans="1:10" x14ac:dyDescent="0.2">
      <c r="A66" t="s">
        <v>79</v>
      </c>
      <c r="B66" t="s">
        <v>2</v>
      </c>
      <c r="C66" t="s">
        <v>130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80</v>
      </c>
      <c r="B67" t="s">
        <v>81</v>
      </c>
      <c r="C67" t="s">
        <v>22</v>
      </c>
      <c r="D67">
        <v>233980</v>
      </c>
      <c r="E67">
        <v>0</v>
      </c>
      <c r="F67">
        <v>104479</v>
      </c>
      <c r="G67">
        <v>338459</v>
      </c>
      <c r="H67">
        <v>1</v>
      </c>
      <c r="I67">
        <v>0</v>
      </c>
      <c r="J67">
        <v>0</v>
      </c>
    </row>
    <row r="68" spans="1:10" x14ac:dyDescent="0.2">
      <c r="A68" t="s">
        <v>82</v>
      </c>
      <c r="B68" t="s">
        <v>8</v>
      </c>
      <c r="C68" t="s">
        <v>130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83</v>
      </c>
      <c r="B69" t="s">
        <v>84</v>
      </c>
      <c r="C69" t="s">
        <v>129</v>
      </c>
      <c r="D69" t="s">
        <v>19</v>
      </c>
      <c r="E69" t="s">
        <v>19</v>
      </c>
      <c r="F69" t="s">
        <v>19</v>
      </c>
      <c r="G69" t="s">
        <v>19</v>
      </c>
      <c r="H69">
        <v>1</v>
      </c>
      <c r="I69">
        <v>0</v>
      </c>
      <c r="J69">
        <v>0</v>
      </c>
    </row>
    <row r="70" spans="1:10" x14ac:dyDescent="0.2">
      <c r="A70" t="s">
        <v>85</v>
      </c>
      <c r="B70" t="s">
        <v>86</v>
      </c>
      <c r="C70" t="s">
        <v>132</v>
      </c>
      <c r="D70">
        <v>0</v>
      </c>
      <c r="E70">
        <v>274687</v>
      </c>
      <c r="F70">
        <v>107668</v>
      </c>
      <c r="G70">
        <v>382355</v>
      </c>
      <c r="H70">
        <v>0</v>
      </c>
      <c r="I70">
        <v>1</v>
      </c>
      <c r="J70">
        <v>0</v>
      </c>
    </row>
    <row r="71" spans="1:10" x14ac:dyDescent="0.2">
      <c r="A71" t="s">
        <v>87</v>
      </c>
      <c r="B71" t="s">
        <v>1</v>
      </c>
      <c r="C71" t="s">
        <v>132</v>
      </c>
      <c r="D71">
        <v>244893</v>
      </c>
      <c r="E71">
        <v>0</v>
      </c>
      <c r="F71">
        <v>0</v>
      </c>
      <c r="G71">
        <v>244893</v>
      </c>
      <c r="H71">
        <v>1</v>
      </c>
      <c r="I71">
        <v>0</v>
      </c>
      <c r="J71">
        <v>0</v>
      </c>
    </row>
    <row r="72" spans="1:10" x14ac:dyDescent="0.2">
      <c r="A72" t="s">
        <v>87</v>
      </c>
      <c r="B72" t="s">
        <v>1</v>
      </c>
      <c r="C72" t="s">
        <v>134</v>
      </c>
      <c r="D72">
        <v>0</v>
      </c>
      <c r="E72">
        <v>239316</v>
      </c>
      <c r="F72">
        <v>0</v>
      </c>
      <c r="G72">
        <v>239316</v>
      </c>
      <c r="H72">
        <v>0</v>
      </c>
      <c r="I72">
        <v>1</v>
      </c>
      <c r="J72">
        <v>0</v>
      </c>
    </row>
    <row r="73" spans="1:10" x14ac:dyDescent="0.2">
      <c r="A73" t="s">
        <v>87</v>
      </c>
      <c r="B73" t="s">
        <v>1</v>
      </c>
      <c r="C73" t="s">
        <v>159</v>
      </c>
      <c r="D73">
        <v>293684</v>
      </c>
      <c r="E73">
        <v>0</v>
      </c>
      <c r="F73">
        <v>0</v>
      </c>
      <c r="G73">
        <v>293684</v>
      </c>
      <c r="H73">
        <v>1</v>
      </c>
      <c r="I73">
        <v>0</v>
      </c>
      <c r="J73">
        <v>0</v>
      </c>
    </row>
    <row r="74" spans="1:10" x14ac:dyDescent="0.2">
      <c r="A74" t="s">
        <v>88</v>
      </c>
      <c r="B74" t="s">
        <v>89</v>
      </c>
      <c r="C74" t="s">
        <v>130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90</v>
      </c>
      <c r="B75" t="s">
        <v>91</v>
      </c>
      <c r="C75" t="s">
        <v>130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92</v>
      </c>
      <c r="B76" t="s">
        <v>93</v>
      </c>
      <c r="C76" t="s">
        <v>130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94</v>
      </c>
      <c r="B77" t="s">
        <v>95</v>
      </c>
      <c r="C77" t="s">
        <v>130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96</v>
      </c>
      <c r="B78" t="s">
        <v>5</v>
      </c>
      <c r="C78" t="s">
        <v>140</v>
      </c>
      <c r="D78">
        <v>216643</v>
      </c>
      <c r="E78">
        <v>0</v>
      </c>
      <c r="F78">
        <v>29577</v>
      </c>
      <c r="G78">
        <v>246220</v>
      </c>
      <c r="H78">
        <v>1</v>
      </c>
      <c r="I78">
        <v>0</v>
      </c>
      <c r="J78">
        <v>0</v>
      </c>
    </row>
    <row r="79" spans="1:10" x14ac:dyDescent="0.2">
      <c r="A79" t="s">
        <v>96</v>
      </c>
      <c r="B79" t="s">
        <v>5</v>
      </c>
      <c r="C79" t="s">
        <v>139</v>
      </c>
      <c r="D79">
        <v>155469</v>
      </c>
      <c r="E79">
        <v>0</v>
      </c>
      <c r="F79">
        <v>37406</v>
      </c>
      <c r="G79">
        <v>192875</v>
      </c>
      <c r="H79">
        <v>1</v>
      </c>
      <c r="I79">
        <v>0</v>
      </c>
      <c r="J79">
        <v>0</v>
      </c>
    </row>
    <row r="80" spans="1:10" x14ac:dyDescent="0.2">
      <c r="A80" t="s">
        <v>96</v>
      </c>
      <c r="B80" t="s">
        <v>5</v>
      </c>
      <c r="C80" t="s">
        <v>133</v>
      </c>
      <c r="D80">
        <v>236379</v>
      </c>
      <c r="E80">
        <v>0</v>
      </c>
      <c r="F80">
        <v>0</v>
      </c>
      <c r="G80">
        <v>236379</v>
      </c>
      <c r="H80">
        <v>1</v>
      </c>
      <c r="I80">
        <v>0</v>
      </c>
      <c r="J80">
        <v>0</v>
      </c>
    </row>
    <row r="81" spans="1:10" x14ac:dyDescent="0.2">
      <c r="A81" t="s">
        <v>96</v>
      </c>
      <c r="B81" t="s">
        <v>5</v>
      </c>
      <c r="C81" t="s">
        <v>146</v>
      </c>
      <c r="D81">
        <v>201871</v>
      </c>
      <c r="E81">
        <v>0</v>
      </c>
      <c r="F81">
        <v>23677</v>
      </c>
      <c r="G81">
        <v>225548</v>
      </c>
      <c r="H81">
        <v>1</v>
      </c>
      <c r="I81">
        <v>0</v>
      </c>
      <c r="J81">
        <v>0</v>
      </c>
    </row>
    <row r="82" spans="1:10" x14ac:dyDescent="0.2">
      <c r="A82" t="s">
        <v>96</v>
      </c>
      <c r="B82" t="s">
        <v>5</v>
      </c>
      <c r="C82" t="s">
        <v>134</v>
      </c>
      <c r="D82">
        <v>199050</v>
      </c>
      <c r="E82">
        <v>0</v>
      </c>
      <c r="F82">
        <v>22192</v>
      </c>
      <c r="G82">
        <v>221242</v>
      </c>
      <c r="H82">
        <v>1</v>
      </c>
      <c r="I82">
        <v>0</v>
      </c>
      <c r="J82">
        <v>0</v>
      </c>
    </row>
    <row r="83" spans="1:10" x14ac:dyDescent="0.2">
      <c r="A83" t="s">
        <v>96</v>
      </c>
      <c r="B83" t="s">
        <v>5</v>
      </c>
      <c r="C83" t="s">
        <v>157</v>
      </c>
      <c r="D83">
        <v>0</v>
      </c>
      <c r="E83">
        <v>150228</v>
      </c>
      <c r="F83">
        <v>25001</v>
      </c>
      <c r="G83">
        <v>175229</v>
      </c>
      <c r="H83">
        <v>0</v>
      </c>
      <c r="I83">
        <v>1</v>
      </c>
      <c r="J83">
        <v>0</v>
      </c>
    </row>
    <row r="84" spans="1:10" x14ac:dyDescent="0.2">
      <c r="A84" t="s">
        <v>96</v>
      </c>
      <c r="B84" t="s">
        <v>5</v>
      </c>
      <c r="C84" t="s">
        <v>148</v>
      </c>
      <c r="D84">
        <v>176314</v>
      </c>
      <c r="E84">
        <v>0</v>
      </c>
      <c r="F84">
        <v>27161</v>
      </c>
      <c r="G84">
        <v>203475</v>
      </c>
      <c r="H84">
        <v>1</v>
      </c>
      <c r="I84">
        <v>0</v>
      </c>
      <c r="J84">
        <v>0</v>
      </c>
    </row>
    <row r="85" spans="1:10" x14ac:dyDescent="0.2">
      <c r="A85" t="s">
        <v>96</v>
      </c>
      <c r="B85" t="s">
        <v>5</v>
      </c>
      <c r="C85" t="s">
        <v>141</v>
      </c>
      <c r="D85">
        <v>0</v>
      </c>
      <c r="E85">
        <v>149640</v>
      </c>
      <c r="F85">
        <v>38029</v>
      </c>
      <c r="G85">
        <v>187669</v>
      </c>
      <c r="H85">
        <v>0</v>
      </c>
      <c r="I85">
        <v>1</v>
      </c>
      <c r="J85">
        <v>0</v>
      </c>
    </row>
    <row r="86" spans="1:10" x14ac:dyDescent="0.2">
      <c r="A86" t="s">
        <v>96</v>
      </c>
      <c r="B86" t="s">
        <v>5</v>
      </c>
      <c r="C86" t="s">
        <v>150</v>
      </c>
      <c r="D86">
        <v>162868</v>
      </c>
      <c r="E86">
        <v>0</v>
      </c>
      <c r="F86">
        <v>66303</v>
      </c>
      <c r="G86">
        <v>229171</v>
      </c>
      <c r="H86">
        <v>1</v>
      </c>
      <c r="I86">
        <v>0</v>
      </c>
      <c r="J86">
        <v>0</v>
      </c>
    </row>
    <row r="87" spans="1:10" x14ac:dyDescent="0.2">
      <c r="A87" t="s">
        <v>96</v>
      </c>
      <c r="B87" t="s">
        <v>5</v>
      </c>
      <c r="C87" t="s">
        <v>160</v>
      </c>
      <c r="D87">
        <v>193675</v>
      </c>
      <c r="E87">
        <v>0</v>
      </c>
      <c r="F87">
        <v>24890</v>
      </c>
      <c r="G87">
        <v>218565</v>
      </c>
      <c r="H87">
        <v>1</v>
      </c>
      <c r="I87">
        <v>0</v>
      </c>
      <c r="J87">
        <v>0</v>
      </c>
    </row>
    <row r="88" spans="1:10" x14ac:dyDescent="0.2">
      <c r="A88" t="s">
        <v>97</v>
      </c>
      <c r="B88" t="s">
        <v>98</v>
      </c>
      <c r="C88" t="s">
        <v>130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99</v>
      </c>
      <c r="B89" t="s">
        <v>100</v>
      </c>
      <c r="C89" t="s">
        <v>130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101</v>
      </c>
      <c r="B90" t="s">
        <v>7</v>
      </c>
      <c r="C90" t="s">
        <v>146</v>
      </c>
      <c r="D90">
        <v>0</v>
      </c>
      <c r="E90">
        <v>247818</v>
      </c>
      <c r="F90">
        <v>34185</v>
      </c>
      <c r="G90">
        <v>282003</v>
      </c>
      <c r="H90">
        <v>0</v>
      </c>
      <c r="I90">
        <v>1</v>
      </c>
      <c r="J90">
        <v>0</v>
      </c>
    </row>
    <row r="91" spans="1:10" x14ac:dyDescent="0.2">
      <c r="A91" t="s">
        <v>102</v>
      </c>
      <c r="B91" t="s">
        <v>103</v>
      </c>
      <c r="C91" t="s">
        <v>140</v>
      </c>
      <c r="D91">
        <v>229919</v>
      </c>
      <c r="E91">
        <v>0</v>
      </c>
      <c r="F91">
        <v>0</v>
      </c>
      <c r="G91">
        <v>229919</v>
      </c>
      <c r="H91">
        <v>1</v>
      </c>
      <c r="I91">
        <v>0</v>
      </c>
      <c r="J91">
        <v>0</v>
      </c>
    </row>
    <row r="92" spans="1:10" x14ac:dyDescent="0.2">
      <c r="A92" t="s">
        <v>102</v>
      </c>
      <c r="B92" t="s">
        <v>103</v>
      </c>
      <c r="C92" t="s">
        <v>131</v>
      </c>
      <c r="D92">
        <v>0</v>
      </c>
      <c r="E92">
        <v>378754</v>
      </c>
      <c r="F92">
        <v>0</v>
      </c>
      <c r="G92">
        <v>378754</v>
      </c>
      <c r="H92">
        <v>0</v>
      </c>
      <c r="I92">
        <v>1</v>
      </c>
      <c r="J92">
        <v>0</v>
      </c>
    </row>
    <row r="93" spans="1:10" x14ac:dyDescent="0.2">
      <c r="A93" t="s">
        <v>104</v>
      </c>
      <c r="B93" t="s">
        <v>105</v>
      </c>
      <c r="C93" t="s">
        <v>130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106</v>
      </c>
      <c r="B94" t="s">
        <v>11</v>
      </c>
      <c r="C94" t="s">
        <v>132</v>
      </c>
      <c r="D94">
        <v>0</v>
      </c>
      <c r="E94">
        <v>257401</v>
      </c>
      <c r="F94">
        <v>2969</v>
      </c>
      <c r="G94">
        <v>260370</v>
      </c>
      <c r="H94">
        <v>0</v>
      </c>
      <c r="I94">
        <v>1</v>
      </c>
      <c r="J94">
        <v>0</v>
      </c>
    </row>
    <row r="95" spans="1:10" x14ac:dyDescent="0.2">
      <c r="A95" t="s">
        <v>106</v>
      </c>
      <c r="B95" t="s">
        <v>11</v>
      </c>
      <c r="C95" t="s">
        <v>140</v>
      </c>
      <c r="D95">
        <v>0</v>
      </c>
      <c r="E95">
        <v>220181</v>
      </c>
      <c r="F95">
        <v>66728</v>
      </c>
      <c r="G95">
        <v>286909</v>
      </c>
      <c r="H95">
        <v>0</v>
      </c>
      <c r="I95">
        <v>1</v>
      </c>
      <c r="J95">
        <v>0</v>
      </c>
    </row>
    <row r="96" spans="1:10" x14ac:dyDescent="0.2">
      <c r="A96" t="s">
        <v>107</v>
      </c>
      <c r="B96" t="s">
        <v>108</v>
      </c>
      <c r="C96" t="s">
        <v>130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2022-12-19T18:57:20Z</dcterms:modified>
</cp:coreProperties>
</file>