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5C8CC63E-2853-3249-ABFD-6E35A8CC2528}" xr6:coauthVersionLast="47" xr6:coauthVersionMax="47" xr10:uidLastSave="{00000000-0000-0000-0000-000000000000}"/>
  <bookViews>
    <workbookView xWindow="5140" yWindow="1120" windowWidth="21360" windowHeight="16880" tabRatio="500" xr2:uid="{00000000-000D-0000-FFFF-FFFF00000000}"/>
  </bookViews>
  <sheets>
    <sheet name="Election Results by State" sheetId="3" r:id="rId1"/>
    <sheet name="Uncontested Races" sheetId="2" r:id="rId2"/>
    <sheet name="Uncontested PIVOT" sheetId="4" r:id="rId3"/>
  </sheets>
  <definedNames>
    <definedName name="_xlnm._FilterDatabase" localSheetId="0" hidden="1">'Election Results by State'!$N$2:$N$52</definedName>
    <definedName name="_xlnm._FilterDatabase" localSheetId="1" hidden="1">'Uncontested Races'!$A$2:$J$95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2" l="1"/>
  <c r="F91" i="2"/>
  <c r="F81" i="2"/>
  <c r="F82" i="2"/>
  <c r="F83" i="2"/>
  <c r="F84" i="2"/>
  <c r="F85" i="2"/>
  <c r="F86" i="2"/>
  <c r="F77" i="2"/>
  <c r="F70" i="2"/>
  <c r="F71" i="2"/>
  <c r="F72" i="2"/>
  <c r="F73" i="2"/>
  <c r="F74" i="2"/>
  <c r="F67" i="2"/>
  <c r="F65" i="2"/>
  <c r="F60" i="2"/>
  <c r="F61" i="2"/>
  <c r="F51" i="2"/>
  <c r="F44" i="2"/>
  <c r="F45" i="2"/>
  <c r="F46" i="2"/>
  <c r="F47" i="2"/>
  <c r="F28" i="2"/>
  <c r="F29" i="2"/>
  <c r="F30" i="2"/>
  <c r="F31" i="2"/>
  <c r="F32" i="2"/>
  <c r="F17" i="2"/>
  <c r="F19" i="2"/>
  <c r="F20" i="2"/>
  <c r="F21" i="2"/>
  <c r="F23" i="2"/>
  <c r="F9" i="2"/>
  <c r="F10" i="2"/>
  <c r="F11" i="2"/>
  <c r="F12" i="2"/>
  <c r="F6" i="2"/>
  <c r="M54" i="3"/>
  <c r="M58" i="3" s="1"/>
  <c r="L54" i="3"/>
  <c r="L58" i="3" s="1"/>
  <c r="K32" i="3"/>
  <c r="K34" i="3"/>
  <c r="K43" i="3"/>
  <c r="K45" i="3"/>
  <c r="K3" i="3"/>
  <c r="K54" i="3" s="1"/>
  <c r="K58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35" i="3"/>
  <c r="K36" i="3"/>
  <c r="K37" i="3"/>
  <c r="K38" i="3"/>
  <c r="K39" i="3"/>
  <c r="K40" i="3"/>
  <c r="K41" i="3"/>
  <c r="K42" i="3"/>
  <c r="K44" i="3"/>
  <c r="K46" i="3"/>
  <c r="K47" i="3"/>
  <c r="K48" i="3"/>
  <c r="K49" i="3"/>
  <c r="K50" i="3"/>
  <c r="K51" i="3"/>
  <c r="K52" i="3"/>
  <c r="N54" i="3"/>
  <c r="N58" i="3"/>
  <c r="F54" i="3"/>
  <c r="F58" i="3"/>
  <c r="D54" i="3"/>
  <c r="D58" i="3" s="1"/>
  <c r="C54" i="3"/>
  <c r="C58" i="3"/>
  <c r="I54" i="3"/>
  <c r="H54" i="3"/>
  <c r="G54" i="3"/>
  <c r="E3" i="3"/>
  <c r="E4" i="3"/>
  <c r="E5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97" i="2"/>
  <c r="I97" i="2"/>
  <c r="H97" i="2"/>
  <c r="G97" i="2"/>
  <c r="F3" i="2"/>
  <c r="F4" i="2"/>
  <c r="F5" i="2"/>
  <c r="F97" i="2" s="1"/>
  <c r="F8" i="2"/>
  <c r="F13" i="2"/>
  <c r="F14" i="2"/>
  <c r="F15" i="2"/>
  <c r="F16" i="2"/>
  <c r="F27" i="2"/>
  <c r="F33" i="2"/>
  <c r="F34" i="2"/>
  <c r="F35" i="2"/>
  <c r="F36" i="2"/>
  <c r="F37" i="2"/>
  <c r="F38" i="2"/>
  <c r="F39" i="2"/>
  <c r="F41" i="2"/>
  <c r="F42" i="2"/>
  <c r="F43" i="2"/>
  <c r="F48" i="2"/>
  <c r="F49" i="2"/>
  <c r="F50" i="2"/>
  <c r="F52" i="2"/>
  <c r="F53" i="2"/>
  <c r="F54" i="2"/>
  <c r="F55" i="2"/>
  <c r="F56" i="2"/>
  <c r="F57" i="2"/>
  <c r="F58" i="2"/>
  <c r="F59" i="2"/>
  <c r="F62" i="2"/>
  <c r="F63" i="2"/>
  <c r="F64" i="2"/>
  <c r="F66" i="2"/>
  <c r="F68" i="2"/>
  <c r="F69" i="2"/>
  <c r="F75" i="2"/>
  <c r="F76" i="2"/>
  <c r="F78" i="2"/>
  <c r="F79" i="2"/>
  <c r="F80" i="2"/>
  <c r="F87" i="2"/>
  <c r="F88" i="2"/>
  <c r="F89" i="2"/>
  <c r="F92" i="2"/>
  <c r="F93" i="2"/>
  <c r="F94" i="2"/>
  <c r="F95" i="2"/>
  <c r="E97" i="2"/>
  <c r="D97" i="2"/>
</calcChain>
</file>

<file path=xl/sharedStrings.xml><?xml version="1.0" encoding="utf-8"?>
<sst xmlns="http://schemas.openxmlformats.org/spreadsheetml/2006/main" count="535" uniqueCount="161">
  <si>
    <t xml:space="preserve"> </t>
  </si>
  <si>
    <t>Uncontested Votes</t>
  </si>
  <si>
    <t>Uncontested Races</t>
  </si>
  <si>
    <t>State</t>
  </si>
  <si>
    <t>**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</si>
  <si>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</si>
  <si>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</si>
  <si>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</si>
  <si>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</si>
  <si>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</si>
  <si>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</si>
  <si>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</si>
  <si>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</si>
  <si>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Notes</t>
  </si>
  <si>
    <t>Alabama</t>
  </si>
  <si>
    <t>AL</t>
  </si>
  <si>
    <t>n/a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</si>
  <si>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</si>
  <si>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</si>
  <si>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</si>
  <si>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</si>
  <si>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</si>
  <si>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</si>
  <si>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</si>
  <si>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</si>
  <si>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</si>
  <si>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</si>
  <si>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</si>
  <si>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</si>
  <si>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</si>
  <si>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</si>
  <si>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</si>
  <si>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</si>
  <si>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</si>
  <si>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</si>
  <si>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</si>
  <si>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</si>
  <si>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</si>
  <si>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</si>
  <si>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</si>
  <si>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</si>
  <si>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</si>
  <si>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</si>
  <si>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</si>
  <si>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</si>
  <si>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</si>
  <si>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</si>
  <si>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</si>
  <si>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</si>
  <si>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</si>
  <si>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</si>
  <si>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</si>
  <si>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</si>
  <si>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</si>
  <si>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</si>
  <si>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</si>
  <si>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</si>
  <si>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</si>
  <si>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</si>
  <si>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</si>
  <si>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</si>
  <si>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</si>
  <si>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</si>
  <si>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</si>
  <si>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</si>
  <si>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</si>
  <si>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</si>
  <si>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</si>
  <si>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</si>
  <si>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</si>
  <si>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</si>
  <si>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</si>
  <si>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</si>
  <si>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</si>
  <si>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</si>
  <si>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</si>
  <si>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</si>
  <si>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</si>
  <si>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</si>
  <si>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</si>
  <si>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</si>
  <si>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</si>
  <si>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</si>
  <si>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</si>
  <si>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</si>
  <si>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</si>
  <si>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</si>
  <si>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</si>
  <si>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</si>
  <si>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</si>
  <si>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</si>
  <si>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</si>
  <si>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</si>
  <si>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</si>
  <si>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</si>
  <si>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</si>
  <si>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</si>
  <si>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</si>
  <si>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</si>
  <si>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</si>
  <si>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</si>
  <si>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</si>
  <si>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</si>
  <si>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</si>
  <si>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</si>
  <si>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</si>
  <si>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</si>
  <si>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</si>
  <si>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</si>
  <si>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</si>
  <si>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</si>
  <si>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</si>
  <si>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</si>
  <si>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</si>
  <si>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</si>
  <si>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</si>
  <si>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 xml:space="preserve">           Actual Votes</t>
  </si>
  <si>
    <t xml:space="preserve">           Actual Seats</t>
  </si>
  <si>
    <t>Uncontested</t>
  </si>
  <si>
    <t>Contested</t>
  </si>
  <si>
    <t>TOT2</t>
  </si>
  <si>
    <t>TOT3</t>
  </si>
  <si>
    <t>REP3</t>
  </si>
  <si>
    <t>DEM3</t>
  </si>
  <si>
    <t>AVG Votes</t>
  </si>
  <si>
    <t>Validation</t>
  </si>
  <si>
    <t>Delta</t>
  </si>
  <si>
    <t>A major change: What happened here?!?</t>
  </si>
  <si>
    <t>6th</t>
  </si>
  <si>
    <t>3rd</t>
  </si>
  <si>
    <t>Votes not reported.</t>
  </si>
  <si>
    <t>22nd</t>
  </si>
  <si>
    <t>32nd</t>
  </si>
  <si>
    <t>33rd</t>
  </si>
  <si>
    <t>38th</t>
  </si>
  <si>
    <t>41st</t>
  </si>
  <si>
    <t>4th</t>
  </si>
  <si>
    <t>7th</t>
  </si>
  <si>
    <t>9th</t>
  </si>
  <si>
    <t>11th</t>
  </si>
  <si>
    <t>17th</t>
  </si>
  <si>
    <t>19th</t>
  </si>
  <si>
    <t>21st</t>
  </si>
  <si>
    <t>23rd</t>
  </si>
  <si>
    <t>24th</t>
  </si>
  <si>
    <t>25th</t>
  </si>
  <si>
    <t>1st</t>
  </si>
  <si>
    <t>5th</t>
  </si>
  <si>
    <t>10th</t>
  </si>
  <si>
    <t>13th</t>
  </si>
  <si>
    <t>2nd</t>
  </si>
  <si>
    <t>8th</t>
  </si>
  <si>
    <t>12th</t>
  </si>
  <si>
    <t>14th</t>
  </si>
  <si>
    <t>18th</t>
  </si>
  <si>
    <t>29th</t>
  </si>
  <si>
    <t>30th</t>
  </si>
  <si>
    <t>Grand Total</t>
  </si>
  <si>
    <t>Sum of REP2</t>
  </si>
  <si>
    <t>Sum of DEM2</t>
  </si>
  <si>
    <t>Sum of TOT1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</si>
</sst>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5" fillId="2" borderId="0" xfId="0" applyFont="1" applyFill="1" applyProtection="1"/>
    <xf numFmtId="0" fontId="5" fillId="2" borderId="1" xfId="0" applyFont="1" applyFill="1" applyBorder="1" applyProtection="1"/>
    <xf numFmtId="3" fontId="5" fillId="2" borderId="1" xfId="0" applyNumberFormat="1" applyFont="1" applyFill="1" applyBorder="1" applyProtection="1"/>
    <xf numFmtId="3" fontId="5" fillId="2" borderId="0" xfId="0" applyNumberFormat="1" applyFont="1" applyFill="1" applyAlignment="1" applyProtection="1">
      <alignment horizontal="center"/>
    </xf>
    <xf numFmtId="3" fontId="6" fillId="2" borderId="0" xfId="0" applyNumberFormat="1" applyFont="1" applyFill="1" applyProtection="1"/>
    <xf numFmtId="3" fontId="5" fillId="2" borderId="0" xfId="0" applyNumberFormat="1" applyFont="1" applyFill="1" applyProtection="1"/>
    <xf numFmtId="0" fontId="5" fillId="2" borderId="1" xfId="0" applyFont="1" applyFill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/>
    <xf numFmtId="0" fontId="5" fillId="2" borderId="0" xfId="0" applyFont="1" applyFill="1" applyBorder="1" applyProtection="1"/>
    <xf numFmtId="0" fontId="6" fillId="2" borderId="0" xfId="0" applyFont="1" applyFill="1" applyProtection="1"/>
    <xf numFmtId="3" fontId="5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3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1" xfId="0" applyFill="1" applyBorder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0" fillId="0" borderId="1" xfId="0" applyBorder="1"/>
    <xf numFmtId="0" fontId="3" fillId="0" borderId="0" xfId="0" applyFont="1"/>
    <xf numFmtId="0" fontId="5" fillId="2" borderId="0" xfId="0" applyFont="1" applyFill="1"/>
    <xf numFmtId="3" fontId="5" fillId="2" borderId="1" xfId="0" applyNumberFormat="1" applyFont="1" applyFill="1" applyBorder="1"/>
    <xf numFmtId="3" fontId="5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0" fontId="5" fillId="2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Protection="1">
      <protection locked="0"/>
    </xf>
    <xf numFmtId="3" fontId="5" fillId="3" borderId="4" xfId="0" applyNumberFormat="1" applyFont="1" applyFill="1" applyBorder="1" applyProtection="1">
      <protection locked="0"/>
    </xf>
    <xf numFmtId="0" fontId="5" fillId="2" borderId="1" xfId="0" applyFont="1" applyFill="1" applyBorder="1"/>
    <xf numFmtId="0" fontId="5" fillId="0" borderId="0" xfId="0" applyFont="1" applyFill="1"/>
    <xf numFmtId="0" fontId="5" fillId="2" borderId="0" xfId="0" applyFont="1" applyFill="1" applyBorder="1"/>
    <xf numFmtId="0" fontId="6" fillId="2" borderId="0" xfId="0" applyFont="1" applyFill="1"/>
    <xf numFmtId="3" fontId="5" fillId="2" borderId="0" xfId="0" applyNumberFormat="1" applyFont="1" applyFill="1" applyBorder="1"/>
    <xf numFmtId="0" fontId="4" fillId="0" borderId="0" xfId="0" applyFont="1" applyFill="1" applyBorder="1"/>
    <xf numFmtId="3" fontId="0" fillId="0" borderId="1" xfId="0" applyNumberFormat="1" applyBorder="1"/>
    <xf numFmtId="3" fontId="3" fillId="0" borderId="0" xfId="0" applyNumberFormat="1" applyFont="1"/>
    <xf numFmtId="0" fontId="0" fillId="0" borderId="0" xfId="0" applyFont="1"/>
    <xf numFmtId="3" fontId="0" fillId="0" borderId="0" xfId="0" applyNumberFormat="1" applyBorder="1"/>
    <xf numFmtId="3" fontId="0" fillId="0" borderId="4" xfId="0" applyNumberFormat="1" applyBorder="1"/>
    <xf numFmtId="0" fontId="0" fillId="0" borderId="0" xfId="0" applyBorder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3" fontId="1" fillId="0" borderId="5" xfId="0" applyNumberFormat="1" applyFont="1" applyFill="1" applyBorder="1"/>
    <xf numFmtId="0" fontId="1" fillId="0" borderId="0" xfId="0" applyFont="1" applyBorder="1"/>
    <xf numFmtId="0" fontId="2" fillId="0" borderId="0" xfId="0" applyFont="1"/>
    <xf numFmtId="0" fontId="2" fillId="0" borderId="1" xfId="0" applyFont="1" applyFill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3" fontId="0" fillId="0" borderId="5" xfId="0" applyNumberFormat="1" applyBorder="1"/>
    <xf numFmtId="0" fontId="0" fillId="0" borderId="3" xfId="0" applyBorder="1"/>
    <xf numFmtId="0" fontId="0" fillId="0" borderId="2" xfId="0" applyFont="1" applyBorder="1"/>
    <xf numFmtId="3" fontId="0" fillId="0" borderId="4" xfId="0" applyNumberFormat="1" applyFill="1" applyBorder="1"/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3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3" fontId="0" fillId="0" borderId="1" xfId="0" applyNumberFormat="1" applyFill="1" applyBorder="1"/>
    <xf numFmtId="3" fontId="0" fillId="0" borderId="0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8785300925" createdVersion="4" refreshedVersion="4" minRefreshableVersion="3" recordCount="93" xr:uid="{00000000-000A-0000-FFFF-FFFF19000000}">
  <cacheSource type="worksheet">
    <worksheetSource ref="A2:J95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284035"/>
    </cacheField>
    <cacheField name="DEM1" numFmtId="3">
      <sharedItems containsString="0" containsBlank="1" containsNumber="1" containsInteger="1" minValue="0" maxValue="241306"/>
    </cacheField>
    <cacheField name="OTH1" numFmtId="3">
      <sharedItems containsString="0" containsBlank="1" containsNumber="1" containsInteger="1" minValue="0" maxValue="160717"/>
    </cacheField>
    <cacheField name="TOT1" numFmtId="3">
      <sharedItems containsString="0" containsBlank="1" containsNumber="1" containsInteger="1" minValue="0" maxValue="315880" count="60">
        <n v="268043"/>
        <n v="0"/>
        <n v="225974"/>
        <n v="255577"/>
        <m/>
        <n v="209384"/>
        <n v="140146"/>
        <n v="188314"/>
        <n v="116851"/>
        <n v="218937"/>
        <n v="174156"/>
        <n v="257327"/>
        <n v="284278"/>
        <n v="223481"/>
        <n v="179424"/>
        <n v="201243"/>
        <n v="188347"/>
        <n v="201773"/>
        <n v="267619"/>
        <n v="258982"/>
        <n v="219136"/>
        <n v="170657"/>
        <n v="234525"/>
        <n v="264293"/>
        <n v="177579"/>
        <n v="295208"/>
        <n v="287871"/>
        <n v="299783"/>
        <n v="215800"/>
        <n v="297826"/>
        <n v="277584"/>
        <n v="293368"/>
        <n v="160713"/>
        <n v="184957"/>
        <n v="202027"/>
        <n v="315880"/>
        <n v="223987"/>
        <n v="222371"/>
        <n v="262131"/>
        <n v="255854"/>
        <n v="219091"/>
        <n v="206772"/>
        <n v="181252"/>
        <n v="204504"/>
        <n v="220139"/>
        <n v="245094"/>
        <n v="212308"/>
        <n v="191999"/>
        <n v="232404"/>
        <n v="210352"/>
        <n v="231643"/>
        <n v="205241"/>
        <n v="173668"/>
        <n v="152988"/>
        <n v="83124"/>
        <n v="155334"/>
        <n v="286534"/>
        <n v="213648"/>
        <n v="305658"/>
        <n v="281752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6th"/>
    <n v="264819"/>
    <n v="0"/>
    <n v="3224"/>
    <x v="0"/>
    <x v="0"/>
    <x v="0"/>
    <n v="0"/>
  </r>
  <r>
    <x v="1"/>
    <x v="1"/>
    <s v="n/a"/>
    <n v="0"/>
    <n v="0"/>
    <n v="0"/>
    <x v="1"/>
    <x v="1"/>
    <x v="0"/>
    <n v="0"/>
  </r>
  <r>
    <x v="2"/>
    <x v="2"/>
    <s v="3rd"/>
    <n v="181012"/>
    <n v="0"/>
    <n v="44962"/>
    <x v="2"/>
    <x v="0"/>
    <x v="0"/>
    <n v="0"/>
  </r>
  <r>
    <x v="2"/>
    <x v="2"/>
    <s v="6th"/>
    <n v="202882"/>
    <n v="0"/>
    <n v="52695"/>
    <x v="3"/>
    <x v="0"/>
    <x v="0"/>
    <n v="0"/>
  </r>
  <r>
    <x v="3"/>
    <x v="3"/>
    <s v="n/a"/>
    <m/>
    <m/>
    <m/>
    <x v="4"/>
    <x v="1"/>
    <x v="1"/>
    <n v="0"/>
  </r>
  <r>
    <x v="4"/>
    <x v="4"/>
    <s v="22nd"/>
    <n v="209384"/>
    <n v="0"/>
    <n v="0"/>
    <x v="5"/>
    <x v="0"/>
    <x v="0"/>
    <n v="0"/>
  </r>
  <r>
    <x v="4"/>
    <x v="4"/>
    <s v="32nd"/>
    <n v="0"/>
    <n v="119144"/>
    <n v="21002"/>
    <x v="6"/>
    <x v="1"/>
    <x v="1"/>
    <n v="0"/>
  </r>
  <r>
    <x v="4"/>
    <x v="4"/>
    <s v="33rd"/>
    <n v="0"/>
    <n v="166801"/>
    <n v="21513"/>
    <x v="7"/>
    <x v="1"/>
    <x v="1"/>
    <n v="0"/>
  </r>
  <r>
    <x v="4"/>
    <x v="4"/>
    <s v="38th"/>
    <n v="0"/>
    <n v="116851"/>
    <n v="0"/>
    <x v="8"/>
    <x v="1"/>
    <x v="1"/>
    <n v="0"/>
  </r>
  <r>
    <x v="4"/>
    <x v="4"/>
    <s v="41st"/>
    <n v="181605"/>
    <n v="0"/>
    <n v="37332"/>
    <x v="9"/>
    <x v="0"/>
    <x v="0"/>
    <n v="0"/>
  </r>
  <r>
    <x v="5"/>
    <x v="5"/>
    <s v="n/a"/>
    <n v="0"/>
    <n v="0"/>
    <n v="0"/>
    <x v="1"/>
    <x v="1"/>
    <x v="0"/>
    <n v="0"/>
  </r>
  <r>
    <x v="6"/>
    <x v="6"/>
    <s v="n/a"/>
    <n v="0"/>
    <n v="0"/>
    <n v="0"/>
    <x v="1"/>
    <x v="1"/>
    <x v="0"/>
    <n v="0"/>
  </r>
  <r>
    <x v="7"/>
    <x v="7"/>
    <s v="n/a"/>
    <n v="0"/>
    <n v="0"/>
    <n v="0"/>
    <x v="1"/>
    <x v="1"/>
    <x v="0"/>
    <n v="0"/>
  </r>
  <r>
    <x v="8"/>
    <x v="8"/>
    <s v="3rd"/>
    <n v="0"/>
    <n v="172833"/>
    <n v="1323"/>
    <x v="10"/>
    <x v="1"/>
    <x v="1"/>
    <n v="0"/>
  </r>
  <r>
    <x v="8"/>
    <x v="8"/>
    <s v="4th"/>
    <n v="256157"/>
    <n v="0"/>
    <n v="1170"/>
    <x v="11"/>
    <x v="0"/>
    <x v="0"/>
    <n v="0"/>
  </r>
  <r>
    <x v="8"/>
    <x v="8"/>
    <s v="7th"/>
    <m/>
    <m/>
    <m/>
    <x v="4"/>
    <x v="0"/>
    <x v="0"/>
    <n v="0"/>
  </r>
  <r>
    <x v="8"/>
    <x v="8"/>
    <s v="9th"/>
    <n v="284035"/>
    <n v="0"/>
    <n v="243"/>
    <x v="12"/>
    <x v="0"/>
    <x v="0"/>
    <n v="0"/>
  </r>
  <r>
    <x v="8"/>
    <x v="8"/>
    <s v="11th"/>
    <n v="0"/>
    <n v="191780"/>
    <n v="31701"/>
    <x v="13"/>
    <x v="1"/>
    <x v="1"/>
    <n v="0"/>
  </r>
  <r>
    <x v="8"/>
    <x v="8"/>
    <s v="17th"/>
    <n v="0"/>
    <n v="178690"/>
    <n v="734"/>
    <x v="14"/>
    <x v="1"/>
    <x v="1"/>
    <n v="0"/>
  </r>
  <r>
    <x v="8"/>
    <x v="8"/>
    <s v="19th"/>
    <m/>
    <m/>
    <m/>
    <x v="4"/>
    <x v="1"/>
    <x v="1"/>
    <n v="0"/>
  </r>
  <r>
    <x v="8"/>
    <x v="8"/>
    <s v="21st"/>
    <n v="146507"/>
    <n v="0"/>
    <n v="54736"/>
    <x v="15"/>
    <x v="0"/>
    <x v="0"/>
    <n v="0"/>
  </r>
  <r>
    <x v="8"/>
    <x v="8"/>
    <s v="23rd"/>
    <m/>
    <m/>
    <m/>
    <x v="4"/>
    <x v="1"/>
    <x v="1"/>
    <n v="0"/>
  </r>
  <r>
    <x v="8"/>
    <x v="8"/>
    <s v="24th"/>
    <m/>
    <m/>
    <m/>
    <x v="4"/>
    <x v="0"/>
    <x v="0"/>
    <n v="0"/>
  </r>
  <r>
    <x v="8"/>
    <x v="8"/>
    <s v="25th"/>
    <m/>
    <m/>
    <m/>
    <x v="4"/>
    <x v="0"/>
    <x v="0"/>
    <n v="0"/>
  </r>
  <r>
    <x v="9"/>
    <x v="9"/>
    <s v="1st"/>
    <n v="188347"/>
    <n v="0"/>
    <n v="0"/>
    <x v="16"/>
    <x v="0"/>
    <x v="0"/>
    <n v="0"/>
  </r>
  <r>
    <x v="9"/>
    <x v="9"/>
    <s v="5th"/>
    <n v="0"/>
    <n v="201773"/>
    <n v="0"/>
    <x v="17"/>
    <x v="1"/>
    <x v="1"/>
    <n v="0"/>
  </r>
  <r>
    <x v="9"/>
    <x v="9"/>
    <s v="6th"/>
    <n v="267542"/>
    <n v="0"/>
    <n v="77"/>
    <x v="18"/>
    <x v="0"/>
    <x v="0"/>
    <n v="0"/>
  </r>
  <r>
    <x v="9"/>
    <x v="9"/>
    <s v="7th"/>
    <n v="258982"/>
    <n v="0"/>
    <n v="0"/>
    <x v="19"/>
    <x v="0"/>
    <x v="0"/>
    <n v="0"/>
  </r>
  <r>
    <x v="9"/>
    <x v="9"/>
    <s v="10th"/>
    <n v="219136"/>
    <n v="0"/>
    <n v="0"/>
    <x v="20"/>
    <x v="0"/>
    <x v="0"/>
    <n v="0"/>
  </r>
  <r>
    <x v="9"/>
    <x v="9"/>
    <s v="13th"/>
    <n v="0"/>
    <n v="170657"/>
    <n v="0"/>
    <x v="21"/>
    <x v="1"/>
    <x v="1"/>
    <n v="0"/>
  </r>
  <r>
    <x v="10"/>
    <x v="10"/>
    <s v="n/a"/>
    <n v="0"/>
    <n v="0"/>
    <n v="0"/>
    <x v="1"/>
    <x v="1"/>
    <x v="0"/>
    <n v="0"/>
  </r>
  <r>
    <x v="11"/>
    <x v="11"/>
    <s v="n/a"/>
    <n v="0"/>
    <n v="0"/>
    <n v="0"/>
    <x v="1"/>
    <x v="1"/>
    <x v="0"/>
    <n v="0"/>
  </r>
  <r>
    <x v="12"/>
    <x v="12"/>
    <s v="2nd"/>
    <n v="0"/>
    <n v="207535"/>
    <n v="26990"/>
    <x v="22"/>
    <x v="1"/>
    <x v="1"/>
    <n v="0"/>
  </r>
  <r>
    <x v="13"/>
    <x v="13"/>
    <s v="n/a"/>
    <n v="0"/>
    <n v="0"/>
    <n v="0"/>
    <x v="1"/>
    <x v="1"/>
    <x v="0"/>
    <n v="0"/>
  </r>
  <r>
    <x v="14"/>
    <x v="14"/>
    <s v="n/a"/>
    <n v="0"/>
    <n v="0"/>
    <n v="0"/>
    <x v="1"/>
    <x v="1"/>
    <x v="0"/>
    <n v="0"/>
  </r>
  <r>
    <x v="15"/>
    <x v="15"/>
    <s v="1st"/>
    <n v="239776"/>
    <n v="0"/>
    <n v="24517"/>
    <x v="23"/>
    <x v="0"/>
    <x v="0"/>
    <n v="0"/>
  </r>
  <r>
    <x v="16"/>
    <x v="16"/>
    <s v="5th"/>
    <n v="177579"/>
    <n v="0"/>
    <n v="0"/>
    <x v="24"/>
    <x v="0"/>
    <x v="0"/>
    <n v="0"/>
  </r>
  <r>
    <x v="17"/>
    <x v="17"/>
    <s v="4th"/>
    <m/>
    <m/>
    <m/>
    <x v="4"/>
    <x v="0"/>
    <x v="0"/>
    <n v="0"/>
  </r>
  <r>
    <x v="18"/>
    <x v="18"/>
    <s v="n/a"/>
    <n v="0"/>
    <n v="0"/>
    <n v="0"/>
    <x v="1"/>
    <x v="1"/>
    <x v="0"/>
    <n v="0"/>
  </r>
  <r>
    <x v="19"/>
    <x v="19"/>
    <s v="n/a"/>
    <n v="0"/>
    <n v="0"/>
    <n v="0"/>
    <x v="1"/>
    <x v="1"/>
    <x v="0"/>
    <n v="0"/>
  </r>
  <r>
    <x v="20"/>
    <x v="20"/>
    <s v="1st"/>
    <n v="0"/>
    <n v="229465"/>
    <n v="65743"/>
    <x v="25"/>
    <x v="1"/>
    <x v="1"/>
    <n v="0"/>
  </r>
  <r>
    <x v="20"/>
    <x v="20"/>
    <s v="2nd"/>
    <n v="0"/>
    <n v="217682"/>
    <n v="70189"/>
    <x v="26"/>
    <x v="1"/>
    <x v="1"/>
    <n v="0"/>
  </r>
  <r>
    <x v="20"/>
    <x v="20"/>
    <s v="4th"/>
    <n v="0"/>
    <n v="219260"/>
    <n v="80523"/>
    <x v="27"/>
    <x v="1"/>
    <x v="1"/>
    <n v="0"/>
  </r>
  <r>
    <x v="20"/>
    <x v="20"/>
    <s v="8th"/>
    <n v="0"/>
    <n v="165852"/>
    <n v="49948"/>
    <x v="28"/>
    <x v="1"/>
    <x v="1"/>
    <n v="0"/>
  </r>
  <r>
    <x v="20"/>
    <x v="20"/>
    <s v="9th"/>
    <n v="0"/>
    <n v="218167"/>
    <n v="79659"/>
    <x v="29"/>
    <x v="1"/>
    <x v="1"/>
    <n v="0"/>
  </r>
  <r>
    <x v="21"/>
    <x v="21"/>
    <s v="n/a"/>
    <n v="0"/>
    <n v="0"/>
    <n v="0"/>
    <x v="1"/>
    <x v="1"/>
    <x v="0"/>
    <n v="0"/>
  </r>
  <r>
    <x v="22"/>
    <x v="22"/>
    <s v="n/a"/>
    <n v="0"/>
    <n v="0"/>
    <n v="0"/>
    <x v="1"/>
    <x v="1"/>
    <x v="0"/>
    <n v="0"/>
  </r>
  <r>
    <x v="23"/>
    <x v="23"/>
    <s v="1st"/>
    <n v="219328"/>
    <n v="0"/>
    <n v="58256"/>
    <x v="30"/>
    <x v="0"/>
    <x v="0"/>
    <n v="0"/>
  </r>
  <r>
    <x v="23"/>
    <x v="23"/>
    <s v="3rd"/>
    <n v="234874"/>
    <n v="0"/>
    <n v="58494"/>
    <x v="31"/>
    <x v="0"/>
    <x v="0"/>
    <n v="0"/>
  </r>
  <r>
    <x v="24"/>
    <x v="24"/>
    <s v="n/a"/>
    <n v="0"/>
    <n v="0"/>
    <n v="0"/>
    <x v="1"/>
    <x v="1"/>
    <x v="0"/>
    <n v="0"/>
  </r>
  <r>
    <x v="25"/>
    <x v="25"/>
    <s v="n/a"/>
    <n v="0"/>
    <n v="0"/>
    <n v="0"/>
    <x v="1"/>
    <x v="1"/>
    <x v="0"/>
    <n v="0"/>
  </r>
  <r>
    <x v="26"/>
    <x v="26"/>
    <s v="n/a"/>
    <n v="0"/>
    <n v="0"/>
    <n v="0"/>
    <x v="1"/>
    <x v="1"/>
    <x v="0"/>
    <n v="0"/>
  </r>
  <r>
    <x v="27"/>
    <x v="27"/>
    <s v="n/a"/>
    <n v="0"/>
    <n v="0"/>
    <n v="0"/>
    <x v="1"/>
    <x v="1"/>
    <x v="0"/>
    <n v="0"/>
  </r>
  <r>
    <x v="28"/>
    <x v="28"/>
    <s v="n/a"/>
    <n v="0"/>
    <n v="0"/>
    <n v="0"/>
    <x v="1"/>
    <x v="1"/>
    <x v="0"/>
    <n v="0"/>
  </r>
  <r>
    <x v="29"/>
    <x v="29"/>
    <s v="10th"/>
    <n v="0"/>
    <n v="155697"/>
    <n v="5016"/>
    <x v="32"/>
    <x v="1"/>
    <x v="1"/>
    <n v="0"/>
  </r>
  <r>
    <x v="30"/>
    <x v="30"/>
    <s v="n/a"/>
    <n v="0"/>
    <n v="0"/>
    <n v="0"/>
    <x v="1"/>
    <x v="1"/>
    <x v="0"/>
    <n v="0"/>
  </r>
  <r>
    <x v="31"/>
    <x v="31"/>
    <s v="6th"/>
    <n v="0"/>
    <n v="125127"/>
    <n v="59830"/>
    <x v="33"/>
    <x v="1"/>
    <x v="1"/>
    <n v="0"/>
  </r>
  <r>
    <x v="31"/>
    <x v="31"/>
    <s v="11th"/>
    <n v="0"/>
    <n v="134175"/>
    <n v="67852"/>
    <x v="34"/>
    <x v="1"/>
    <x v="1"/>
    <n v="0"/>
  </r>
  <r>
    <x v="31"/>
    <x v="31"/>
    <s v="25th"/>
    <n v="155163"/>
    <n v="0"/>
    <n v="160717"/>
    <x v="35"/>
    <x v="0"/>
    <x v="0"/>
    <n v="0"/>
  </r>
  <r>
    <x v="32"/>
    <x v="32"/>
    <s v="n/a"/>
    <n v="0"/>
    <n v="0"/>
    <n v="0"/>
    <x v="1"/>
    <x v="1"/>
    <x v="0"/>
    <n v="0"/>
  </r>
  <r>
    <x v="33"/>
    <x v="33"/>
    <s v="n/a"/>
    <n v="0"/>
    <n v="0"/>
    <n v="0"/>
    <x v="1"/>
    <x v="1"/>
    <x v="0"/>
    <n v="0"/>
  </r>
  <r>
    <x v="34"/>
    <x v="34"/>
    <s v="6th"/>
    <n v="0"/>
    <n v="223842"/>
    <n v="145"/>
    <x v="36"/>
    <x v="1"/>
    <x v="1"/>
    <n v="0"/>
  </r>
  <r>
    <x v="34"/>
    <x v="34"/>
    <s v="11th"/>
    <n v="0"/>
    <n v="222371"/>
    <n v="0"/>
    <x v="37"/>
    <x v="1"/>
    <x v="1"/>
    <n v="0"/>
  </r>
  <r>
    <x v="35"/>
    <x v="35"/>
    <s v="3rd"/>
    <n v="215510"/>
    <n v="0"/>
    <n v="46621"/>
    <x v="38"/>
    <x v="0"/>
    <x v="0"/>
    <n v="0"/>
  </r>
  <r>
    <x v="35"/>
    <x v="35"/>
    <s v="4th"/>
    <n v="198985"/>
    <n v="0"/>
    <n v="56869"/>
    <x v="39"/>
    <x v="0"/>
    <x v="0"/>
    <n v="0"/>
  </r>
  <r>
    <x v="36"/>
    <x v="36"/>
    <s v="n/a"/>
    <n v="0"/>
    <n v="0"/>
    <n v="0"/>
    <x v="1"/>
    <x v="1"/>
    <x v="0"/>
    <n v="0"/>
  </r>
  <r>
    <x v="37"/>
    <x v="37"/>
    <s v="5th"/>
    <n v="192852"/>
    <n v="0"/>
    <n v="26239"/>
    <x v="40"/>
    <x v="0"/>
    <x v="0"/>
    <n v="0"/>
  </r>
  <r>
    <x v="37"/>
    <x v="37"/>
    <s v="10th"/>
    <n v="191967"/>
    <n v="0"/>
    <n v="14805"/>
    <x v="41"/>
    <x v="0"/>
    <x v="0"/>
    <n v="0"/>
  </r>
  <r>
    <x v="37"/>
    <x v="37"/>
    <s v="11th"/>
    <n v="0"/>
    <n v="171147"/>
    <n v="10105"/>
    <x v="42"/>
    <x v="1"/>
    <x v="1"/>
    <n v="0"/>
  </r>
  <r>
    <x v="37"/>
    <x v="37"/>
    <s v="12th"/>
    <n v="0"/>
    <n v="204504"/>
    <n v="0"/>
    <x v="43"/>
    <x v="1"/>
    <x v="1"/>
    <n v="0"/>
  </r>
  <r>
    <x v="37"/>
    <x v="37"/>
    <s v="14th"/>
    <n v="0"/>
    <n v="220139"/>
    <n v="0"/>
    <x v="44"/>
    <x v="1"/>
    <x v="1"/>
    <n v="0"/>
  </r>
  <r>
    <x v="37"/>
    <x v="37"/>
    <s v="19th"/>
    <n v="224274"/>
    <n v="0"/>
    <n v="20820"/>
    <x v="45"/>
    <x v="0"/>
    <x v="0"/>
    <n v="0"/>
  </r>
  <r>
    <x v="38"/>
    <x v="38"/>
    <s v="n/a"/>
    <n v="0"/>
    <n v="0"/>
    <n v="0"/>
    <x v="1"/>
    <x v="1"/>
    <x v="0"/>
    <n v="0"/>
  </r>
  <r>
    <x v="39"/>
    <x v="39"/>
    <s v="1st"/>
    <n v="186448"/>
    <n v="0"/>
    <n v="25860"/>
    <x v="46"/>
    <x v="0"/>
    <x v="0"/>
    <n v="0"/>
  </r>
  <r>
    <x v="39"/>
    <x v="39"/>
    <s v="3rd"/>
    <n v="191052"/>
    <n v="0"/>
    <n v="947"/>
    <x v="47"/>
    <x v="0"/>
    <x v="0"/>
    <n v="0"/>
  </r>
  <r>
    <x v="40"/>
    <x v="40"/>
    <s v="n/a"/>
    <n v="0"/>
    <n v="0"/>
    <n v="0"/>
    <x v="1"/>
    <x v="1"/>
    <x v="0"/>
    <n v="0"/>
  </r>
  <r>
    <x v="41"/>
    <x v="41"/>
    <s v="7th"/>
    <n v="232404"/>
    <n v="0"/>
    <n v="0"/>
    <x v="48"/>
    <x v="0"/>
    <x v="0"/>
    <n v="0"/>
  </r>
  <r>
    <x v="42"/>
    <x v="42"/>
    <s v="3rd"/>
    <n v="180099"/>
    <n v="0"/>
    <n v="30253"/>
    <x v="49"/>
    <x v="0"/>
    <x v="0"/>
    <n v="0"/>
  </r>
  <r>
    <x v="42"/>
    <x v="42"/>
    <s v="10th"/>
    <n v="182113"/>
    <n v="0"/>
    <n v="49530"/>
    <x v="50"/>
    <x v="0"/>
    <x v="0"/>
    <n v="0"/>
  </r>
  <r>
    <x v="42"/>
    <x v="42"/>
    <s v="13th"/>
    <n v="189448"/>
    <n v="0"/>
    <n v="15793"/>
    <x v="51"/>
    <x v="0"/>
    <x v="0"/>
    <n v="0"/>
  </r>
  <r>
    <x v="42"/>
    <x v="42"/>
    <s v="14th"/>
    <n v="173668"/>
    <n v="0"/>
    <n v="0"/>
    <x v="52"/>
    <x v="0"/>
    <x v="0"/>
    <n v="0"/>
  </r>
  <r>
    <x v="42"/>
    <x v="42"/>
    <s v="18th"/>
    <n v="0"/>
    <n v="136018"/>
    <n v="16970"/>
    <x v="53"/>
    <x v="1"/>
    <x v="1"/>
    <n v="0"/>
  </r>
  <r>
    <x v="42"/>
    <x v="42"/>
    <s v="29th"/>
    <n v="0"/>
    <n v="78256"/>
    <n v="4868"/>
    <x v="54"/>
    <x v="1"/>
    <x v="1"/>
    <n v="0"/>
  </r>
  <r>
    <x v="42"/>
    <x v="42"/>
    <s v="30th"/>
    <n v="0"/>
    <n v="144513"/>
    <n v="10821"/>
    <x v="55"/>
    <x v="1"/>
    <x v="1"/>
    <n v="0"/>
  </r>
  <r>
    <x v="43"/>
    <x v="43"/>
    <s v="n/a"/>
    <n v="0"/>
    <n v="0"/>
    <n v="0"/>
    <x v="1"/>
    <x v="1"/>
    <x v="0"/>
    <n v="0"/>
  </r>
  <r>
    <x v="44"/>
    <x v="44"/>
    <s v="n/a"/>
    <n v="0"/>
    <n v="0"/>
    <n v="0"/>
    <x v="1"/>
    <x v="1"/>
    <x v="0"/>
    <n v="0"/>
  </r>
  <r>
    <x v="45"/>
    <x v="45"/>
    <s v="1st"/>
    <n v="225071"/>
    <n v="0"/>
    <n v="61463"/>
    <x v="56"/>
    <x v="0"/>
    <x v="0"/>
    <n v="0"/>
  </r>
  <r>
    <x v="45"/>
    <x v="45"/>
    <s v="6th"/>
    <n v="206560"/>
    <n v="0"/>
    <n v="7088"/>
    <x v="57"/>
    <x v="0"/>
    <x v="0"/>
    <n v="0"/>
  </r>
  <r>
    <x v="45"/>
    <x v="45"/>
    <s v="7th"/>
    <n v="230765"/>
    <n v="0"/>
    <n v="74893"/>
    <x v="58"/>
    <x v="0"/>
    <x v="0"/>
    <n v="0"/>
  </r>
  <r>
    <x v="46"/>
    <x v="46"/>
    <s v="n/a"/>
    <n v="0"/>
    <n v="0"/>
    <n v="0"/>
    <x v="1"/>
    <x v="1"/>
    <x v="0"/>
    <n v="0"/>
  </r>
  <r>
    <x v="47"/>
    <x v="47"/>
    <s v="n/a"/>
    <n v="0"/>
    <n v="0"/>
    <n v="0"/>
    <x v="1"/>
    <x v="1"/>
    <x v="0"/>
    <n v="0"/>
  </r>
  <r>
    <x v="48"/>
    <x v="48"/>
    <s v="7th"/>
    <n v="0"/>
    <n v="241306"/>
    <n v="40446"/>
    <x v="59"/>
    <x v="1"/>
    <x v="1"/>
    <n v="0"/>
  </r>
  <r>
    <x v="49"/>
    <x v="49"/>
    <s v="n/a"/>
    <n v="0"/>
    <n v="0"/>
    <n v="0"/>
    <x v="1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1">
        <item x="1"/>
        <item x="54"/>
        <item x="8"/>
        <item x="6"/>
        <item x="53"/>
        <item x="55"/>
        <item x="32"/>
        <item x="21"/>
        <item x="52"/>
        <item x="10"/>
        <item x="24"/>
        <item x="14"/>
        <item x="42"/>
        <item x="33"/>
        <item x="7"/>
        <item x="16"/>
        <item x="47"/>
        <item x="15"/>
        <item x="17"/>
        <item x="34"/>
        <item x="43"/>
        <item x="51"/>
        <item x="41"/>
        <item x="5"/>
        <item x="49"/>
        <item x="46"/>
        <item x="57"/>
        <item x="28"/>
        <item x="9"/>
        <item x="40"/>
        <item x="20"/>
        <item x="44"/>
        <item x="37"/>
        <item x="13"/>
        <item x="36"/>
        <item x="2"/>
        <item x="50"/>
        <item x="48"/>
        <item x="22"/>
        <item x="45"/>
        <item x="3"/>
        <item x="39"/>
        <item x="11"/>
        <item x="19"/>
        <item x="38"/>
        <item x="23"/>
        <item x="18"/>
        <item x="0"/>
        <item x="30"/>
        <item x="59"/>
        <item x="12"/>
        <item x="56"/>
        <item x="26"/>
        <item x="31"/>
        <item x="25"/>
        <item x="29"/>
        <item x="27"/>
        <item x="58"/>
        <item x="35"/>
        <item x="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20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50"/>
    <col min="4" max="5" width="10.83203125" style="1"/>
    <col min="6" max="6" width="12.1640625" style="1" customWidth="1"/>
    <col min="7" max="7" width="10.83203125" style="50" customWidth="1"/>
    <col min="8" max="9" width="10.83203125" style="53" customWidth="1"/>
    <col min="10" max="10" width="10.83203125" style="54" customWidth="1"/>
    <col min="11" max="11" width="5.83203125" style="31" customWidth="1"/>
    <col min="12" max="12" width="5.83203125" customWidth="1"/>
    <col min="13" max="13" width="5.83203125" style="52" customWidth="1"/>
    <col min="14" max="14" width="5.83203125" customWidth="1"/>
    <col min="15" max="15" width="26" style="31" customWidth="1"/>
  </cols>
  <sheetData>
    <row r="1" spans="1:16" s="45" customFormat="1" x14ac:dyDescent="0.2">
      <c r="A1" s="33"/>
      <c r="B1" s="33" t="s">
        <v>0</v>
      </c>
      <c r="C1" s="34"/>
      <c r="D1" s="35" t="s">
        <v>116</v>
      </c>
      <c r="E1" s="36"/>
      <c r="F1" s="36"/>
      <c r="G1" s="40"/>
      <c r="H1" s="41" t="s">
        <v>118</v>
      </c>
      <c r="I1" s="42"/>
      <c r="J1" s="43" t="s">
        <v>119</v>
      </c>
      <c r="K1" s="37"/>
      <c r="L1" s="38" t="s">
        <v>117</v>
      </c>
      <c r="M1" s="39"/>
      <c r="N1" s="39"/>
      <c r="O1" s="44"/>
    </row>
    <row r="2" spans="1:16" s="49" customFormat="1" x14ac:dyDescent="0.2">
      <c r="A2" s="46" t="s">
        <v>3</v>
      </c>
      <c r="B2" s="46" t="s">
        <v>4</v>
      </c>
      <c r="C2" s="44" t="s">
        <v>6</v>
      </c>
      <c r="D2" s="33" t="s">
        <v>7</v>
      </c>
      <c r="E2" s="47" t="s">
        <v>8</v>
      </c>
      <c r="F2" s="48" t="s">
        <v>9</v>
      </c>
      <c r="G2" s="40" t="s">
        <v>121</v>
      </c>
      <c r="H2" s="42" t="s">
        <v>122</v>
      </c>
      <c r="I2" s="42" t="s">
        <v>123</v>
      </c>
      <c r="J2" s="43" t="s">
        <v>124</v>
      </c>
      <c r="K2" s="44" t="s">
        <v>10</v>
      </c>
      <c r="L2" s="33" t="s">
        <v>11</v>
      </c>
      <c r="M2" s="33" t="s">
        <v>12</v>
      </c>
      <c r="N2" s="33" t="s">
        <v>120</v>
      </c>
      <c r="O2" s="44" t="s">
        <v>13</v>
      </c>
    </row>
    <row r="3" spans="1:16" s="55" customFormat="1" x14ac:dyDescent="0.2">
      <c r="A3" t="s">
        <v>14</v>
      </c>
      <c r="B3" t="s">
        <v>15</v>
      </c>
      <c r="C3" s="50">
        <v>1079657</v>
      </c>
      <c r="D3" s="1">
        <v>708425</v>
      </c>
      <c r="E3" s="51">
        <f t="shared" ref="E3:E52" si="0">F3-D3-C3</f>
        <v>4677</v>
      </c>
      <c r="F3" s="1">
        <v>1792759</v>
      </c>
      <c r="G3" s="81">
        <v>268043</v>
      </c>
      <c r="H3" s="82">
        <v>1</v>
      </c>
      <c r="I3" s="82">
        <v>0</v>
      </c>
      <c r="J3" s="69">
        <f t="shared" ref="J3:J34" si="1">(F3-G3)/(N3-SUM(H3:I3))</f>
        <v>254119.33333333334</v>
      </c>
      <c r="K3" s="62">
        <f t="shared" ref="K3:K52" si="2">N3-L3-M3</f>
        <v>5</v>
      </c>
      <c r="L3" s="4">
        <v>2</v>
      </c>
      <c r="M3" s="4">
        <v>0</v>
      </c>
      <c r="N3" s="61">
        <v>7</v>
      </c>
      <c r="O3" s="31"/>
    </row>
    <row r="4" spans="1:16" s="2" customFormat="1" x14ac:dyDescent="0.2">
      <c r="A4" s="55" t="s">
        <v>17</v>
      </c>
      <c r="B4" s="55" t="s">
        <v>18</v>
      </c>
      <c r="C4" s="50">
        <v>213216</v>
      </c>
      <c r="D4" s="1">
        <v>67074</v>
      </c>
      <c r="E4" s="51">
        <f t="shared" si="0"/>
        <v>19706</v>
      </c>
      <c r="F4" s="1">
        <v>299996</v>
      </c>
      <c r="G4" s="81">
        <v>0</v>
      </c>
      <c r="H4" s="82">
        <v>0</v>
      </c>
      <c r="I4" s="82">
        <v>0</v>
      </c>
      <c r="J4" s="69">
        <f t="shared" si="1"/>
        <v>299996</v>
      </c>
      <c r="K4" s="62">
        <f t="shared" si="2"/>
        <v>1</v>
      </c>
      <c r="L4" s="4">
        <v>0</v>
      </c>
      <c r="M4" s="4">
        <v>0</v>
      </c>
      <c r="N4" s="61">
        <v>1</v>
      </c>
      <c r="O4" s="24"/>
    </row>
    <row r="5" spans="1:16" s="2" customFormat="1" x14ac:dyDescent="0.2">
      <c r="A5" t="s">
        <v>19</v>
      </c>
      <c r="B5" t="s">
        <v>20</v>
      </c>
      <c r="C5" s="50">
        <v>1127591</v>
      </c>
      <c r="D5" s="1">
        <v>597526</v>
      </c>
      <c r="E5" s="51">
        <f t="shared" si="0"/>
        <v>146328</v>
      </c>
      <c r="F5" s="1">
        <v>1871445</v>
      </c>
      <c r="G5" s="81">
        <v>481551</v>
      </c>
      <c r="H5" s="82">
        <v>2</v>
      </c>
      <c r="I5" s="82">
        <v>0</v>
      </c>
      <c r="J5" s="69">
        <f t="shared" si="1"/>
        <v>231649</v>
      </c>
      <c r="K5" s="62">
        <f t="shared" si="2"/>
        <v>6</v>
      </c>
      <c r="L5" s="4">
        <v>2</v>
      </c>
      <c r="M5" s="4">
        <v>0</v>
      </c>
      <c r="N5" s="61">
        <v>8</v>
      </c>
      <c r="O5" s="24"/>
    </row>
    <row r="6" spans="1:16" s="2" customFormat="1" x14ac:dyDescent="0.2">
      <c r="A6" t="s">
        <v>21</v>
      </c>
      <c r="B6" t="s">
        <v>22</v>
      </c>
      <c r="C6" s="50">
        <v>357840</v>
      </c>
      <c r="D6" s="1">
        <v>426380</v>
      </c>
      <c r="E6" s="51">
        <f t="shared" si="0"/>
        <v>7020</v>
      </c>
      <c r="F6" s="1">
        <v>791240</v>
      </c>
      <c r="G6" s="81"/>
      <c r="H6" s="82">
        <v>0</v>
      </c>
      <c r="I6" s="82">
        <v>1</v>
      </c>
      <c r="J6" s="69">
        <f t="shared" si="1"/>
        <v>263746.66666666669</v>
      </c>
      <c r="K6" s="62">
        <f t="shared" si="2"/>
        <v>1</v>
      </c>
      <c r="L6" s="4">
        <v>3</v>
      </c>
      <c r="M6" s="4">
        <v>0</v>
      </c>
      <c r="N6" s="61">
        <v>4</v>
      </c>
      <c r="O6" s="24"/>
    </row>
    <row r="7" spans="1:16" s="2" customFormat="1" x14ac:dyDescent="0.2">
      <c r="A7" t="s">
        <v>23</v>
      </c>
      <c r="B7" t="s">
        <v>24</v>
      </c>
      <c r="C7" s="50">
        <v>5030821</v>
      </c>
      <c r="D7" s="1">
        <v>6223698</v>
      </c>
      <c r="E7" s="51">
        <f t="shared" si="0"/>
        <v>369234</v>
      </c>
      <c r="F7" s="1">
        <v>11623753</v>
      </c>
      <c r="G7" s="81">
        <v>873632</v>
      </c>
      <c r="H7" s="82">
        <v>2</v>
      </c>
      <c r="I7" s="82">
        <v>3</v>
      </c>
      <c r="J7" s="69">
        <f t="shared" si="1"/>
        <v>223960.85416666666</v>
      </c>
      <c r="K7" s="62">
        <f t="shared" si="2"/>
        <v>20</v>
      </c>
      <c r="L7" s="4">
        <v>33</v>
      </c>
      <c r="M7" s="4">
        <v>0</v>
      </c>
      <c r="N7" s="61">
        <v>53</v>
      </c>
      <c r="O7" s="24"/>
    </row>
    <row r="8" spans="1:16" s="2" customFormat="1" x14ac:dyDescent="0.2">
      <c r="A8" t="s">
        <v>25</v>
      </c>
      <c r="B8" t="s">
        <v>26</v>
      </c>
      <c r="C8" s="50">
        <v>991835</v>
      </c>
      <c r="D8" s="1">
        <v>995283</v>
      </c>
      <c r="E8" s="51">
        <f t="shared" si="0"/>
        <v>51893</v>
      </c>
      <c r="F8" s="1">
        <v>2039011</v>
      </c>
      <c r="G8" s="81">
        <v>0</v>
      </c>
      <c r="H8" s="82">
        <v>0</v>
      </c>
      <c r="I8" s="82">
        <v>0</v>
      </c>
      <c r="J8" s="69">
        <f t="shared" si="1"/>
        <v>291287.28571428574</v>
      </c>
      <c r="K8" s="62">
        <f t="shared" si="2"/>
        <v>4</v>
      </c>
      <c r="L8" s="4">
        <v>3</v>
      </c>
      <c r="M8" s="4">
        <v>0</v>
      </c>
      <c r="N8" s="61">
        <v>7</v>
      </c>
      <c r="O8" s="24"/>
    </row>
    <row r="9" spans="1:16" s="2" customFormat="1" x14ac:dyDescent="0.2">
      <c r="A9" t="s">
        <v>27</v>
      </c>
      <c r="B9" t="s">
        <v>28</v>
      </c>
      <c r="C9" s="50">
        <v>629934</v>
      </c>
      <c r="D9" s="1">
        <v>785747</v>
      </c>
      <c r="E9" s="51">
        <f t="shared" si="0"/>
        <v>13057</v>
      </c>
      <c r="F9" s="1">
        <v>1428738</v>
      </c>
      <c r="G9" s="81">
        <v>0</v>
      </c>
      <c r="H9" s="82">
        <v>0</v>
      </c>
      <c r="I9" s="82">
        <v>0</v>
      </c>
      <c r="J9" s="69">
        <f t="shared" si="1"/>
        <v>285747.59999999998</v>
      </c>
      <c r="K9" s="62">
        <f t="shared" si="2"/>
        <v>3</v>
      </c>
      <c r="L9" s="4">
        <v>2</v>
      </c>
      <c r="M9" s="4">
        <v>0</v>
      </c>
      <c r="N9" s="61">
        <v>5</v>
      </c>
      <c r="O9" s="24"/>
    </row>
    <row r="10" spans="1:16" s="2" customFormat="1" x14ac:dyDescent="0.2">
      <c r="A10" t="s">
        <v>29</v>
      </c>
      <c r="B10" t="s">
        <v>30</v>
      </c>
      <c r="C10" s="50">
        <v>245978</v>
      </c>
      <c r="D10" s="1">
        <v>105716</v>
      </c>
      <c r="E10" s="51">
        <f t="shared" si="0"/>
        <v>4351</v>
      </c>
      <c r="F10" s="1">
        <v>356045</v>
      </c>
      <c r="G10" s="81">
        <v>0</v>
      </c>
      <c r="H10" s="82">
        <v>0</v>
      </c>
      <c r="I10" s="82">
        <v>0</v>
      </c>
      <c r="J10" s="69">
        <f t="shared" si="1"/>
        <v>356045</v>
      </c>
      <c r="K10" s="62">
        <f t="shared" si="2"/>
        <v>1</v>
      </c>
      <c r="L10" s="4">
        <v>0</v>
      </c>
      <c r="M10" s="4">
        <v>0</v>
      </c>
      <c r="N10" s="61">
        <v>1</v>
      </c>
      <c r="O10" s="24"/>
    </row>
    <row r="11" spans="1:16" s="2" customFormat="1" x14ac:dyDescent="0.2">
      <c r="A11" t="s">
        <v>31</v>
      </c>
      <c r="B11" s="2" t="s">
        <v>32</v>
      </c>
      <c r="C11" s="50">
        <v>3319296</v>
      </c>
      <c r="D11" s="1">
        <v>2212324</v>
      </c>
      <c r="E11" s="51">
        <f t="shared" si="0"/>
        <v>95874</v>
      </c>
      <c r="F11" s="1">
        <v>5627494</v>
      </c>
      <c r="G11" s="81">
        <v>1319909</v>
      </c>
      <c r="H11" s="82">
        <v>6</v>
      </c>
      <c r="I11" s="82">
        <v>5</v>
      </c>
      <c r="J11" s="69">
        <f t="shared" si="1"/>
        <v>307684.64285714284</v>
      </c>
      <c r="K11" s="62">
        <f t="shared" si="2"/>
        <v>18</v>
      </c>
      <c r="L11" s="4">
        <v>7</v>
      </c>
      <c r="M11" s="4">
        <v>0</v>
      </c>
      <c r="N11" s="61">
        <v>25</v>
      </c>
      <c r="O11" s="24"/>
      <c r="P11" s="2" t="s">
        <v>0</v>
      </c>
    </row>
    <row r="12" spans="1:16" s="2" customFormat="1" x14ac:dyDescent="0.2">
      <c r="A12" t="s">
        <v>33</v>
      </c>
      <c r="B12" t="s">
        <v>34</v>
      </c>
      <c r="C12" s="50">
        <v>1819817</v>
      </c>
      <c r="D12" s="1">
        <v>1140869</v>
      </c>
      <c r="E12" s="51">
        <f t="shared" si="0"/>
        <v>77</v>
      </c>
      <c r="F12" s="1">
        <v>2960763</v>
      </c>
      <c r="G12" s="81">
        <v>1306514</v>
      </c>
      <c r="H12" s="82">
        <v>4</v>
      </c>
      <c r="I12" s="82">
        <v>2</v>
      </c>
      <c r="J12" s="69">
        <f t="shared" si="1"/>
        <v>236321.28571428571</v>
      </c>
      <c r="K12" s="62">
        <f t="shared" si="2"/>
        <v>7</v>
      </c>
      <c r="L12" s="4">
        <v>6</v>
      </c>
      <c r="M12" s="4">
        <v>0</v>
      </c>
      <c r="N12" s="61">
        <v>13</v>
      </c>
      <c r="O12" s="24"/>
    </row>
    <row r="13" spans="1:16" x14ac:dyDescent="0.2">
      <c r="A13" t="s">
        <v>35</v>
      </c>
      <c r="B13" t="s">
        <v>36</v>
      </c>
      <c r="C13" s="50">
        <v>148443</v>
      </c>
      <c r="D13" s="1">
        <v>261884</v>
      </c>
      <c r="E13" s="51">
        <f t="shared" si="0"/>
        <v>6243</v>
      </c>
      <c r="F13" s="1">
        <v>416570</v>
      </c>
      <c r="G13" s="81">
        <v>0</v>
      </c>
      <c r="H13" s="82">
        <v>0</v>
      </c>
      <c r="I13" s="82">
        <v>0</v>
      </c>
      <c r="J13" s="69">
        <f t="shared" si="1"/>
        <v>208285</v>
      </c>
      <c r="K13" s="62">
        <f t="shared" si="2"/>
        <v>0</v>
      </c>
      <c r="L13" s="4">
        <v>2</v>
      </c>
      <c r="M13" s="4">
        <v>0</v>
      </c>
      <c r="N13" s="61">
        <v>2</v>
      </c>
    </row>
    <row r="14" spans="1:16" x14ac:dyDescent="0.2">
      <c r="A14" t="s">
        <v>37</v>
      </c>
      <c r="B14" t="s">
        <v>38</v>
      </c>
      <c r="C14" s="50">
        <v>401366</v>
      </c>
      <c r="D14" s="1">
        <v>171060</v>
      </c>
      <c r="E14" s="51">
        <f t="shared" si="0"/>
        <v>0</v>
      </c>
      <c r="F14" s="1">
        <v>572426</v>
      </c>
      <c r="G14" s="81">
        <v>0</v>
      </c>
      <c r="H14" s="82">
        <v>0</v>
      </c>
      <c r="I14" s="82">
        <v>0</v>
      </c>
      <c r="J14" s="69">
        <f t="shared" si="1"/>
        <v>286213</v>
      </c>
      <c r="K14" s="62">
        <f t="shared" si="2"/>
        <v>2</v>
      </c>
      <c r="L14" s="4">
        <v>0</v>
      </c>
      <c r="M14" s="4">
        <v>0</v>
      </c>
      <c r="N14" s="61">
        <v>2</v>
      </c>
    </row>
    <row r="15" spans="1:16" x14ac:dyDescent="0.2">
      <c r="A15" t="s">
        <v>39</v>
      </c>
      <c r="B15" s="2" t="s">
        <v>40</v>
      </c>
      <c r="C15" s="50">
        <v>2271676</v>
      </c>
      <c r="D15" s="1">
        <v>2675273</v>
      </c>
      <c r="E15" s="51">
        <f t="shared" si="0"/>
        <v>41716</v>
      </c>
      <c r="F15" s="1">
        <v>4988665</v>
      </c>
      <c r="G15" s="81">
        <v>234525</v>
      </c>
      <c r="H15" s="82">
        <v>0</v>
      </c>
      <c r="I15" s="82">
        <v>1</v>
      </c>
      <c r="J15" s="69">
        <f t="shared" si="1"/>
        <v>264118.88888888888</v>
      </c>
      <c r="K15" s="62">
        <f t="shared" si="2"/>
        <v>9</v>
      </c>
      <c r="L15" s="4">
        <v>10</v>
      </c>
      <c r="M15" s="4">
        <v>0</v>
      </c>
      <c r="N15" s="61">
        <v>19</v>
      </c>
    </row>
    <row r="16" spans="1:16" x14ac:dyDescent="0.2">
      <c r="A16" t="s">
        <v>41</v>
      </c>
      <c r="B16" s="2" t="s">
        <v>42</v>
      </c>
      <c r="C16" s="50">
        <v>1381699</v>
      </c>
      <c r="D16" s="1">
        <v>999082</v>
      </c>
      <c r="E16" s="51">
        <f t="shared" si="0"/>
        <v>35470</v>
      </c>
      <c r="F16" s="1">
        <v>2416251</v>
      </c>
      <c r="G16" s="81">
        <v>0</v>
      </c>
      <c r="H16" s="82">
        <v>0</v>
      </c>
      <c r="I16" s="82">
        <v>0</v>
      </c>
      <c r="J16" s="69">
        <f t="shared" si="1"/>
        <v>268472.33333333331</v>
      </c>
      <c r="K16" s="62">
        <f t="shared" si="2"/>
        <v>7</v>
      </c>
      <c r="L16" s="4">
        <v>2</v>
      </c>
      <c r="M16" s="4">
        <v>0</v>
      </c>
      <c r="N16" s="61">
        <v>9</v>
      </c>
    </row>
    <row r="17" spans="1:14" x14ac:dyDescent="0.2">
      <c r="A17" t="s">
        <v>43</v>
      </c>
      <c r="B17" t="s">
        <v>44</v>
      </c>
      <c r="C17" s="50">
        <v>822653</v>
      </c>
      <c r="D17" s="1">
        <v>624620</v>
      </c>
      <c r="E17" s="51">
        <f t="shared" si="0"/>
        <v>10888</v>
      </c>
      <c r="F17" s="1">
        <v>1458161</v>
      </c>
      <c r="G17" s="81">
        <v>0</v>
      </c>
      <c r="H17" s="82">
        <v>0</v>
      </c>
      <c r="I17" s="82">
        <v>0</v>
      </c>
      <c r="J17" s="69">
        <f t="shared" si="1"/>
        <v>291632.2</v>
      </c>
      <c r="K17" s="62">
        <f t="shared" si="2"/>
        <v>4</v>
      </c>
      <c r="L17" s="4">
        <v>1</v>
      </c>
      <c r="M17" s="4">
        <v>0</v>
      </c>
      <c r="N17" s="61">
        <v>5</v>
      </c>
    </row>
    <row r="18" spans="1:14" x14ac:dyDescent="0.2">
      <c r="A18" t="s">
        <v>45</v>
      </c>
      <c r="B18" t="s">
        <v>46</v>
      </c>
      <c r="C18" s="50">
        <v>723794</v>
      </c>
      <c r="D18" s="1">
        <v>386970</v>
      </c>
      <c r="E18" s="51">
        <f t="shared" si="0"/>
        <v>45619</v>
      </c>
      <c r="F18" s="1">
        <v>1156383</v>
      </c>
      <c r="G18" s="81">
        <v>264293</v>
      </c>
      <c r="H18" s="82">
        <v>1</v>
      </c>
      <c r="I18" s="82">
        <v>0</v>
      </c>
      <c r="J18" s="69">
        <f t="shared" si="1"/>
        <v>297363.33333333331</v>
      </c>
      <c r="K18" s="62">
        <f t="shared" si="2"/>
        <v>3</v>
      </c>
      <c r="L18" s="4">
        <v>1</v>
      </c>
      <c r="M18" s="4">
        <v>0</v>
      </c>
      <c r="N18" s="61">
        <v>4</v>
      </c>
    </row>
    <row r="19" spans="1:14" x14ac:dyDescent="0.2">
      <c r="A19" t="s">
        <v>47</v>
      </c>
      <c r="B19" t="s">
        <v>48</v>
      </c>
      <c r="C19" s="50">
        <v>1017379</v>
      </c>
      <c r="D19" s="1">
        <v>602085</v>
      </c>
      <c r="E19" s="51">
        <f t="shared" si="0"/>
        <v>15779</v>
      </c>
      <c r="F19" s="1">
        <v>1635243</v>
      </c>
      <c r="G19" s="81">
        <v>177579</v>
      </c>
      <c r="H19" s="82">
        <v>1</v>
      </c>
      <c r="I19" s="82">
        <v>0</v>
      </c>
      <c r="J19" s="69">
        <f t="shared" si="1"/>
        <v>291532.79999999999</v>
      </c>
      <c r="K19" s="62">
        <f t="shared" si="2"/>
        <v>5</v>
      </c>
      <c r="L19" s="4">
        <v>1</v>
      </c>
      <c r="M19" s="4">
        <v>0</v>
      </c>
      <c r="N19" s="61">
        <v>6</v>
      </c>
    </row>
    <row r="20" spans="1:14" x14ac:dyDescent="0.2">
      <c r="A20" t="s">
        <v>49</v>
      </c>
      <c r="B20" t="s">
        <v>50</v>
      </c>
      <c r="C20" s="50">
        <v>780433</v>
      </c>
      <c r="D20" s="1">
        <v>478182</v>
      </c>
      <c r="E20" s="51">
        <f t="shared" si="0"/>
        <v>0</v>
      </c>
      <c r="F20" s="1">
        <v>1258615</v>
      </c>
      <c r="G20" s="81"/>
      <c r="H20" s="82">
        <v>1</v>
      </c>
      <c r="I20" s="82">
        <v>0</v>
      </c>
      <c r="J20" s="69">
        <f t="shared" si="1"/>
        <v>209769.16666666666</v>
      </c>
      <c r="K20" s="62">
        <f t="shared" si="2"/>
        <v>5</v>
      </c>
      <c r="L20" s="4">
        <v>2</v>
      </c>
      <c r="M20" s="4">
        <v>0</v>
      </c>
      <c r="N20" s="61">
        <v>7</v>
      </c>
    </row>
    <row r="21" spans="1:14" x14ac:dyDescent="0.2">
      <c r="A21" t="s">
        <v>51</v>
      </c>
      <c r="B21" t="s">
        <v>52</v>
      </c>
      <c r="C21" s="50">
        <v>283210</v>
      </c>
      <c r="D21" s="1">
        <v>418380</v>
      </c>
      <c r="E21" s="51">
        <f t="shared" si="0"/>
        <v>8586</v>
      </c>
      <c r="F21" s="1">
        <v>710176</v>
      </c>
      <c r="G21" s="81">
        <v>0</v>
      </c>
      <c r="H21" s="82">
        <v>0</v>
      </c>
      <c r="I21" s="82">
        <v>0</v>
      </c>
      <c r="J21" s="69">
        <f t="shared" si="1"/>
        <v>355088</v>
      </c>
      <c r="K21" s="62">
        <f t="shared" si="2"/>
        <v>0</v>
      </c>
      <c r="L21" s="4">
        <v>2</v>
      </c>
      <c r="M21" s="4">
        <v>0</v>
      </c>
      <c r="N21" s="61">
        <v>2</v>
      </c>
    </row>
    <row r="22" spans="1:14" x14ac:dyDescent="0.2">
      <c r="A22" t="s">
        <v>53</v>
      </c>
      <c r="B22" s="2" t="s">
        <v>54</v>
      </c>
      <c r="C22" s="50">
        <v>896232</v>
      </c>
      <c r="D22" s="1">
        <v>1310791</v>
      </c>
      <c r="E22" s="51">
        <f t="shared" si="0"/>
        <v>46497</v>
      </c>
      <c r="F22" s="1">
        <v>2253520</v>
      </c>
      <c r="G22" s="81">
        <v>0</v>
      </c>
      <c r="H22" s="82">
        <v>0</v>
      </c>
      <c r="I22" s="82">
        <v>0</v>
      </c>
      <c r="J22" s="69">
        <f t="shared" si="1"/>
        <v>281690</v>
      </c>
      <c r="K22" s="62">
        <f t="shared" si="2"/>
        <v>2</v>
      </c>
      <c r="L22" s="4">
        <v>6</v>
      </c>
      <c r="M22" s="4">
        <v>0</v>
      </c>
      <c r="N22" s="61">
        <v>8</v>
      </c>
    </row>
    <row r="23" spans="1:14" x14ac:dyDescent="0.2">
      <c r="A23" t="s">
        <v>55</v>
      </c>
      <c r="B23" t="s">
        <v>56</v>
      </c>
      <c r="C23" s="50">
        <v>435239</v>
      </c>
      <c r="D23" s="1">
        <v>2059984</v>
      </c>
      <c r="E23" s="51">
        <f t="shared" si="0"/>
        <v>432232</v>
      </c>
      <c r="F23" s="1">
        <v>2927455</v>
      </c>
      <c r="G23" s="81">
        <v>1396488</v>
      </c>
      <c r="H23" s="82">
        <v>0</v>
      </c>
      <c r="I23" s="82">
        <v>5</v>
      </c>
      <c r="J23" s="69">
        <f t="shared" si="1"/>
        <v>306193.40000000002</v>
      </c>
      <c r="K23" s="62">
        <f t="shared" si="2"/>
        <v>0</v>
      </c>
      <c r="L23" s="4">
        <v>10</v>
      </c>
      <c r="M23" s="4">
        <v>0</v>
      </c>
      <c r="N23" s="61">
        <v>10</v>
      </c>
    </row>
    <row r="24" spans="1:14" x14ac:dyDescent="0.2">
      <c r="A24" t="s">
        <v>57</v>
      </c>
      <c r="B24" s="2" t="s">
        <v>58</v>
      </c>
      <c r="C24" s="50">
        <v>2288594</v>
      </c>
      <c r="D24" s="1">
        <v>2242435</v>
      </c>
      <c r="E24" s="51">
        <f t="shared" si="0"/>
        <v>100300</v>
      </c>
      <c r="F24" s="1">
        <v>4631329</v>
      </c>
      <c r="G24" s="81">
        <v>0</v>
      </c>
      <c r="H24" s="82">
        <v>0</v>
      </c>
      <c r="I24" s="82">
        <v>0</v>
      </c>
      <c r="J24" s="69">
        <f t="shared" si="1"/>
        <v>308755.26666666666</v>
      </c>
      <c r="K24" s="62">
        <f t="shared" si="2"/>
        <v>9</v>
      </c>
      <c r="L24" s="4">
        <v>6</v>
      </c>
      <c r="M24" s="4">
        <v>0</v>
      </c>
      <c r="N24" s="61">
        <v>15</v>
      </c>
    </row>
    <row r="25" spans="1:14" x14ac:dyDescent="0.2">
      <c r="A25" t="s">
        <v>59</v>
      </c>
      <c r="B25" t="s">
        <v>60</v>
      </c>
      <c r="C25" s="50">
        <v>1236094</v>
      </c>
      <c r="D25" s="1">
        <v>1399624</v>
      </c>
      <c r="E25" s="51">
        <f t="shared" si="0"/>
        <v>85963</v>
      </c>
      <c r="F25" s="1">
        <v>2721681</v>
      </c>
      <c r="G25" s="81">
        <v>0</v>
      </c>
      <c r="H25" s="82">
        <v>0</v>
      </c>
      <c r="I25" s="82">
        <v>0</v>
      </c>
      <c r="J25" s="69">
        <f t="shared" si="1"/>
        <v>340210.125</v>
      </c>
      <c r="K25" s="62">
        <f t="shared" si="2"/>
        <v>4</v>
      </c>
      <c r="L25" s="4">
        <v>4</v>
      </c>
      <c r="M25" s="4">
        <v>0</v>
      </c>
      <c r="N25" s="61">
        <v>8</v>
      </c>
    </row>
    <row r="26" spans="1:14" x14ac:dyDescent="0.2">
      <c r="A26" t="s">
        <v>61</v>
      </c>
      <c r="B26" t="s">
        <v>62</v>
      </c>
      <c r="C26" s="50">
        <v>658589</v>
      </c>
      <c r="D26" s="1">
        <v>334605</v>
      </c>
      <c r="E26" s="51">
        <f t="shared" si="0"/>
        <v>123009</v>
      </c>
      <c r="F26" s="1">
        <v>1116203</v>
      </c>
      <c r="G26" s="81">
        <v>570952</v>
      </c>
      <c r="H26" s="82">
        <v>2</v>
      </c>
      <c r="I26" s="82">
        <v>0</v>
      </c>
      <c r="J26" s="69">
        <f t="shared" si="1"/>
        <v>272625.5</v>
      </c>
      <c r="K26" s="62">
        <f t="shared" si="2"/>
        <v>2</v>
      </c>
      <c r="L26" s="4">
        <v>2</v>
      </c>
      <c r="M26" s="4">
        <v>0</v>
      </c>
      <c r="N26" s="61">
        <v>4</v>
      </c>
    </row>
    <row r="27" spans="1:14" x14ac:dyDescent="0.2">
      <c r="A27" t="s">
        <v>63</v>
      </c>
      <c r="B27" t="s">
        <v>64</v>
      </c>
      <c r="C27" s="50">
        <v>1429767</v>
      </c>
      <c r="D27" s="1">
        <v>1192674</v>
      </c>
      <c r="E27" s="51">
        <f t="shared" si="0"/>
        <v>44582</v>
      </c>
      <c r="F27" s="1">
        <v>2667023</v>
      </c>
      <c r="G27" s="81">
        <v>0</v>
      </c>
      <c r="H27" s="82">
        <v>0</v>
      </c>
      <c r="I27" s="82">
        <v>0</v>
      </c>
      <c r="J27" s="69">
        <f t="shared" si="1"/>
        <v>296335.88888888888</v>
      </c>
      <c r="K27" s="62">
        <f t="shared" si="2"/>
        <v>5</v>
      </c>
      <c r="L27" s="4">
        <v>4</v>
      </c>
      <c r="M27" s="4">
        <v>0</v>
      </c>
      <c r="N27" s="61">
        <v>9</v>
      </c>
    </row>
    <row r="28" spans="1:14" x14ac:dyDescent="0.2">
      <c r="A28" t="s">
        <v>65</v>
      </c>
      <c r="B28" t="s">
        <v>66</v>
      </c>
      <c r="C28" s="50">
        <v>286076</v>
      </c>
      <c r="D28" s="1">
        <v>145606</v>
      </c>
      <c r="E28" s="51">
        <f t="shared" si="0"/>
        <v>12548</v>
      </c>
      <c r="F28" s="1">
        <v>444230</v>
      </c>
      <c r="G28" s="81">
        <v>0</v>
      </c>
      <c r="H28" s="82">
        <v>0</v>
      </c>
      <c r="I28" s="82">
        <v>0</v>
      </c>
      <c r="J28" s="69">
        <f t="shared" si="1"/>
        <v>444230</v>
      </c>
      <c r="K28" s="62">
        <f t="shared" si="2"/>
        <v>1</v>
      </c>
      <c r="L28" s="4">
        <v>0</v>
      </c>
      <c r="M28" s="4">
        <v>0</v>
      </c>
      <c r="N28" s="61">
        <v>1</v>
      </c>
    </row>
    <row r="29" spans="1:14" x14ac:dyDescent="0.2">
      <c r="A29" t="s">
        <v>67</v>
      </c>
      <c r="B29" t="s">
        <v>68</v>
      </c>
      <c r="C29" s="50">
        <v>515115</v>
      </c>
      <c r="D29" s="1">
        <v>230697</v>
      </c>
      <c r="E29" s="51">
        <f t="shared" si="0"/>
        <v>19160</v>
      </c>
      <c r="F29" s="1">
        <v>764972</v>
      </c>
      <c r="G29" s="81">
        <v>0</v>
      </c>
      <c r="H29" s="82">
        <v>0</v>
      </c>
      <c r="I29" s="82">
        <v>0</v>
      </c>
      <c r="J29" s="69">
        <f t="shared" si="1"/>
        <v>254990.66666666666</v>
      </c>
      <c r="K29" s="62">
        <f t="shared" si="2"/>
        <v>3</v>
      </c>
      <c r="L29" s="4">
        <v>0</v>
      </c>
      <c r="M29" s="4">
        <v>0</v>
      </c>
      <c r="N29" s="61">
        <v>3</v>
      </c>
    </row>
    <row r="30" spans="1:14" x14ac:dyDescent="0.2">
      <c r="A30" t="s">
        <v>69</v>
      </c>
      <c r="B30" t="s">
        <v>70</v>
      </c>
      <c r="C30" s="50">
        <v>420711</v>
      </c>
      <c r="D30" s="1">
        <v>333912</v>
      </c>
      <c r="E30" s="51">
        <f t="shared" si="0"/>
        <v>36810</v>
      </c>
      <c r="F30" s="1">
        <v>791433</v>
      </c>
      <c r="G30" s="81">
        <v>0</v>
      </c>
      <c r="H30" s="82">
        <v>0</v>
      </c>
      <c r="I30" s="82">
        <v>0</v>
      </c>
      <c r="J30" s="69">
        <f t="shared" si="1"/>
        <v>263811</v>
      </c>
      <c r="K30" s="62">
        <f t="shared" si="2"/>
        <v>2</v>
      </c>
      <c r="L30" s="4">
        <v>1</v>
      </c>
      <c r="M30" s="4">
        <v>0</v>
      </c>
      <c r="N30" s="61">
        <v>3</v>
      </c>
    </row>
    <row r="31" spans="1:14" x14ac:dyDescent="0.2">
      <c r="A31" t="s">
        <v>71</v>
      </c>
      <c r="B31" t="s">
        <v>72</v>
      </c>
      <c r="C31" s="50">
        <v>396024</v>
      </c>
      <c r="D31" s="1">
        <v>243506</v>
      </c>
      <c r="E31" s="51">
        <f t="shared" si="0"/>
        <v>12036</v>
      </c>
      <c r="F31" s="1">
        <v>651566</v>
      </c>
      <c r="G31" s="81">
        <v>0</v>
      </c>
      <c r="H31" s="82">
        <v>0</v>
      </c>
      <c r="I31" s="82">
        <v>0</v>
      </c>
      <c r="J31" s="69">
        <f t="shared" si="1"/>
        <v>325783</v>
      </c>
      <c r="K31" s="62">
        <f t="shared" si="2"/>
        <v>2</v>
      </c>
      <c r="L31" s="4">
        <v>0</v>
      </c>
      <c r="M31" s="4">
        <v>0</v>
      </c>
      <c r="N31" s="61">
        <v>2</v>
      </c>
    </row>
    <row r="32" spans="1:14" x14ac:dyDescent="0.2">
      <c r="A32" t="s">
        <v>73</v>
      </c>
      <c r="B32" t="s">
        <v>74</v>
      </c>
      <c r="C32" s="50">
        <v>1514784</v>
      </c>
      <c r="D32" s="1">
        <v>1721392</v>
      </c>
      <c r="E32" s="51">
        <f t="shared" si="0"/>
        <v>48419</v>
      </c>
      <c r="F32" s="1">
        <v>3284595</v>
      </c>
      <c r="G32" s="81">
        <v>160713</v>
      </c>
      <c r="H32" s="82">
        <v>0</v>
      </c>
      <c r="I32" s="82">
        <v>1</v>
      </c>
      <c r="J32" s="69">
        <f t="shared" si="1"/>
        <v>260323.5</v>
      </c>
      <c r="K32" s="62">
        <f t="shared" si="2"/>
        <v>7</v>
      </c>
      <c r="L32" s="4">
        <v>6</v>
      </c>
      <c r="M32" s="4">
        <v>0</v>
      </c>
      <c r="N32" s="61">
        <v>13</v>
      </c>
    </row>
    <row r="33" spans="1:15" x14ac:dyDescent="0.2">
      <c r="A33" t="s">
        <v>75</v>
      </c>
      <c r="B33" t="s">
        <v>76</v>
      </c>
      <c r="C33" s="50">
        <v>357805</v>
      </c>
      <c r="D33" s="1">
        <v>384900</v>
      </c>
      <c r="E33" s="51">
        <f t="shared" si="0"/>
        <v>194</v>
      </c>
      <c r="F33" s="1">
        <v>742899</v>
      </c>
      <c r="G33" s="81">
        <v>0</v>
      </c>
      <c r="H33" s="82">
        <v>0</v>
      </c>
      <c r="I33" s="82">
        <v>0</v>
      </c>
      <c r="J33" s="69">
        <f t="shared" si="1"/>
        <v>247633</v>
      </c>
      <c r="K33" s="62">
        <f t="shared" si="2"/>
        <v>2</v>
      </c>
      <c r="L33" s="4">
        <v>1</v>
      </c>
      <c r="M33" s="4">
        <v>0</v>
      </c>
      <c r="N33" s="61">
        <v>3</v>
      </c>
    </row>
    <row r="34" spans="1:15" x14ac:dyDescent="0.2">
      <c r="A34" t="s">
        <v>77</v>
      </c>
      <c r="B34" t="s">
        <v>78</v>
      </c>
      <c r="C34" s="50">
        <v>2209291</v>
      </c>
      <c r="D34" s="1">
        <v>3457124</v>
      </c>
      <c r="E34" s="51">
        <f t="shared" si="0"/>
        <v>1781388</v>
      </c>
      <c r="F34" s="1">
        <v>7447803</v>
      </c>
      <c r="G34" s="81">
        <v>702864</v>
      </c>
      <c r="H34" s="82">
        <v>1</v>
      </c>
      <c r="I34" s="82">
        <v>2</v>
      </c>
      <c r="J34" s="69">
        <f t="shared" si="1"/>
        <v>259420.73076923078</v>
      </c>
      <c r="K34" s="62">
        <f t="shared" si="2"/>
        <v>9</v>
      </c>
      <c r="L34" s="4">
        <v>20</v>
      </c>
      <c r="M34" s="4">
        <v>0</v>
      </c>
      <c r="N34" s="61">
        <v>29</v>
      </c>
    </row>
    <row r="35" spans="1:15" x14ac:dyDescent="0.2">
      <c r="A35" t="s">
        <v>79</v>
      </c>
      <c r="B35" s="2" t="s">
        <v>80</v>
      </c>
      <c r="C35" s="50">
        <v>1743131</v>
      </c>
      <c r="D35" s="1">
        <v>1669864</v>
      </c>
      <c r="E35" s="51">
        <f t="shared" si="0"/>
        <v>76</v>
      </c>
      <c r="F35" s="1">
        <v>3413071</v>
      </c>
      <c r="G35" s="81">
        <v>0</v>
      </c>
      <c r="H35" s="82">
        <v>0</v>
      </c>
      <c r="I35" s="82">
        <v>0</v>
      </c>
      <c r="J35" s="69">
        <f t="shared" ref="J35:J52" si="3">(F35-G35)/(N35-SUM(H35:I35))</f>
        <v>262543.92307692306</v>
      </c>
      <c r="K35" s="62">
        <f t="shared" si="2"/>
        <v>7</v>
      </c>
      <c r="L35" s="4">
        <v>6</v>
      </c>
      <c r="M35" s="4">
        <v>0</v>
      </c>
      <c r="N35" s="61">
        <v>13</v>
      </c>
    </row>
    <row r="36" spans="1:15" x14ac:dyDescent="0.2">
      <c r="A36" t="s">
        <v>81</v>
      </c>
      <c r="B36" t="s">
        <v>82</v>
      </c>
      <c r="C36" s="50">
        <v>125684</v>
      </c>
      <c r="D36" s="1">
        <v>185130</v>
      </c>
      <c r="E36" s="51">
        <f t="shared" si="0"/>
        <v>0</v>
      </c>
      <c r="F36" s="1">
        <v>310814</v>
      </c>
      <c r="G36" s="81">
        <v>0</v>
      </c>
      <c r="H36" s="82">
        <v>0</v>
      </c>
      <c r="I36" s="82">
        <v>0</v>
      </c>
      <c r="J36" s="69">
        <f t="shared" si="3"/>
        <v>310814</v>
      </c>
      <c r="K36" s="62">
        <f t="shared" si="2"/>
        <v>0</v>
      </c>
      <c r="L36" s="4">
        <v>1</v>
      </c>
      <c r="M36" s="4">
        <v>0</v>
      </c>
      <c r="N36" s="61">
        <v>1</v>
      </c>
    </row>
    <row r="37" spans="1:15" x14ac:dyDescent="0.2">
      <c r="A37" t="s">
        <v>83</v>
      </c>
      <c r="B37" s="2" t="s">
        <v>84</v>
      </c>
      <c r="C37" s="50">
        <v>2650122</v>
      </c>
      <c r="D37" s="1">
        <v>2514613</v>
      </c>
      <c r="E37" s="51">
        <f t="shared" si="0"/>
        <v>18771</v>
      </c>
      <c r="F37" s="1">
        <v>5183506</v>
      </c>
      <c r="G37" s="81">
        <v>446358</v>
      </c>
      <c r="H37" s="82">
        <v>0</v>
      </c>
      <c r="I37" s="82">
        <v>2</v>
      </c>
      <c r="J37" s="69">
        <f t="shared" si="3"/>
        <v>296071.75</v>
      </c>
      <c r="K37" s="62">
        <f t="shared" si="2"/>
        <v>12</v>
      </c>
      <c r="L37" s="4">
        <v>6</v>
      </c>
      <c r="M37" s="4">
        <v>0</v>
      </c>
      <c r="N37" s="61">
        <v>18</v>
      </c>
    </row>
    <row r="38" spans="1:15" x14ac:dyDescent="0.2">
      <c r="A38" t="s">
        <v>85</v>
      </c>
      <c r="B38" t="s">
        <v>86</v>
      </c>
      <c r="C38" s="50">
        <v>875033</v>
      </c>
      <c r="D38" s="1">
        <v>389029</v>
      </c>
      <c r="E38" s="51">
        <f t="shared" si="0"/>
        <v>110548</v>
      </c>
      <c r="F38" s="1">
        <v>1374610</v>
      </c>
      <c r="G38" s="81">
        <v>517985</v>
      </c>
      <c r="H38" s="82">
        <v>2</v>
      </c>
      <c r="I38" s="82">
        <v>0</v>
      </c>
      <c r="J38" s="69">
        <f t="shared" si="3"/>
        <v>285541.66666666669</v>
      </c>
      <c r="K38" s="62">
        <f t="shared" si="2"/>
        <v>4</v>
      </c>
      <c r="L38" s="4">
        <v>1</v>
      </c>
      <c r="M38" s="4">
        <v>0</v>
      </c>
      <c r="N38" s="61">
        <v>5</v>
      </c>
    </row>
    <row r="39" spans="1:15" x14ac:dyDescent="0.2">
      <c r="A39" t="s">
        <v>87</v>
      </c>
      <c r="B39" t="s">
        <v>88</v>
      </c>
      <c r="C39" s="50">
        <v>761545</v>
      </c>
      <c r="D39" s="1">
        <v>951688</v>
      </c>
      <c r="E39" s="51">
        <f t="shared" si="0"/>
        <v>59073</v>
      </c>
      <c r="F39" s="1">
        <v>1772306</v>
      </c>
      <c r="G39" s="81">
        <v>0</v>
      </c>
      <c r="H39" s="82">
        <v>0</v>
      </c>
      <c r="I39" s="82">
        <v>0</v>
      </c>
      <c r="J39" s="69">
        <f t="shared" si="3"/>
        <v>354461.2</v>
      </c>
      <c r="K39" s="62">
        <f t="shared" si="2"/>
        <v>1</v>
      </c>
      <c r="L39" s="4">
        <v>4</v>
      </c>
      <c r="M39" s="4">
        <v>0</v>
      </c>
      <c r="N39" s="61">
        <v>5</v>
      </c>
    </row>
    <row r="40" spans="1:15" x14ac:dyDescent="0.2">
      <c r="A40" t="s">
        <v>89</v>
      </c>
      <c r="B40" s="2" t="s">
        <v>90</v>
      </c>
      <c r="C40" s="50">
        <v>2565077</v>
      </c>
      <c r="D40" s="1">
        <v>2478239</v>
      </c>
      <c r="E40" s="51">
        <f t="shared" si="0"/>
        <v>107819</v>
      </c>
      <c r="F40" s="1">
        <v>5151135</v>
      </c>
      <c r="G40" s="81">
        <v>1276852</v>
      </c>
      <c r="H40" s="82">
        <v>3</v>
      </c>
      <c r="I40" s="82">
        <v>3</v>
      </c>
      <c r="J40" s="69">
        <f t="shared" si="3"/>
        <v>298021.76923076925</v>
      </c>
      <c r="K40" s="62">
        <f t="shared" si="2"/>
        <v>12</v>
      </c>
      <c r="L40" s="4">
        <v>7</v>
      </c>
      <c r="M40" s="4">
        <v>0</v>
      </c>
      <c r="N40" s="61">
        <v>19</v>
      </c>
    </row>
    <row r="41" spans="1:15" x14ac:dyDescent="0.2">
      <c r="A41" t="s">
        <v>91</v>
      </c>
      <c r="B41" t="s">
        <v>92</v>
      </c>
      <c r="C41" s="50">
        <v>112958</v>
      </c>
      <c r="D41" s="1">
        <v>279315</v>
      </c>
      <c r="E41" s="51">
        <f t="shared" si="0"/>
        <v>9902</v>
      </c>
      <c r="F41" s="1">
        <v>402175</v>
      </c>
      <c r="G41" s="81">
        <v>0</v>
      </c>
      <c r="H41" s="82">
        <v>0</v>
      </c>
      <c r="I41" s="82">
        <v>0</v>
      </c>
      <c r="J41" s="69">
        <f t="shared" si="3"/>
        <v>201087.5</v>
      </c>
      <c r="K41" s="62">
        <f t="shared" si="2"/>
        <v>0</v>
      </c>
      <c r="L41" s="4">
        <v>2</v>
      </c>
      <c r="M41" s="4">
        <v>0</v>
      </c>
      <c r="N41" s="61">
        <v>2</v>
      </c>
    </row>
    <row r="42" spans="1:15" x14ac:dyDescent="0.2">
      <c r="A42" t="s">
        <v>93</v>
      </c>
      <c r="B42" t="s">
        <v>94</v>
      </c>
      <c r="C42" s="50">
        <v>913168</v>
      </c>
      <c r="D42" s="1">
        <v>486479</v>
      </c>
      <c r="E42" s="51">
        <f t="shared" si="0"/>
        <v>39471</v>
      </c>
      <c r="F42" s="1">
        <v>1439118</v>
      </c>
      <c r="G42" s="81">
        <v>404307</v>
      </c>
      <c r="H42" s="82">
        <v>2</v>
      </c>
      <c r="I42" s="82">
        <v>0</v>
      </c>
      <c r="J42" s="69">
        <f t="shared" si="3"/>
        <v>258702.75</v>
      </c>
      <c r="K42" s="62">
        <f t="shared" si="2"/>
        <v>4</v>
      </c>
      <c r="L42" s="4">
        <v>2</v>
      </c>
      <c r="M42" s="4">
        <v>0</v>
      </c>
      <c r="N42" s="61">
        <v>6</v>
      </c>
    </row>
    <row r="43" spans="1:15" x14ac:dyDescent="0.2">
      <c r="A43" t="s">
        <v>95</v>
      </c>
      <c r="B43" t="s">
        <v>96</v>
      </c>
      <c r="C43" s="50">
        <v>178823</v>
      </c>
      <c r="D43" s="1">
        <v>207837</v>
      </c>
      <c r="E43" s="51">
        <f t="shared" si="0"/>
        <v>2808</v>
      </c>
      <c r="F43" s="1">
        <v>389468</v>
      </c>
      <c r="G43" s="81">
        <v>0</v>
      </c>
      <c r="H43" s="82">
        <v>0</v>
      </c>
      <c r="I43" s="82">
        <v>0</v>
      </c>
      <c r="J43" s="69">
        <f t="shared" si="3"/>
        <v>389468</v>
      </c>
      <c r="K43" s="62">
        <f t="shared" si="2"/>
        <v>0</v>
      </c>
      <c r="L43" s="4">
        <v>1</v>
      </c>
      <c r="M43" s="4">
        <v>0</v>
      </c>
      <c r="N43" s="61">
        <v>1</v>
      </c>
    </row>
    <row r="44" spans="1:15" x14ac:dyDescent="0.2">
      <c r="A44" t="s">
        <v>97</v>
      </c>
      <c r="B44" t="s">
        <v>98</v>
      </c>
      <c r="C44" s="50">
        <v>1160821</v>
      </c>
      <c r="D44" s="1">
        <v>1031959</v>
      </c>
      <c r="E44" s="51">
        <f t="shared" si="0"/>
        <v>25958</v>
      </c>
      <c r="F44" s="1">
        <v>2218738</v>
      </c>
      <c r="G44" s="81">
        <v>232404</v>
      </c>
      <c r="H44" s="82">
        <v>1</v>
      </c>
      <c r="I44" s="82">
        <v>0</v>
      </c>
      <c r="J44" s="69">
        <f t="shared" si="3"/>
        <v>248291.75</v>
      </c>
      <c r="K44" s="62">
        <f t="shared" si="2"/>
        <v>4</v>
      </c>
      <c r="L44" s="4">
        <v>5</v>
      </c>
      <c r="M44" s="4">
        <v>0</v>
      </c>
      <c r="N44" s="61">
        <v>9</v>
      </c>
    </row>
    <row r="45" spans="1:15" x14ac:dyDescent="0.2">
      <c r="A45" t="s">
        <v>99</v>
      </c>
      <c r="B45" s="2" t="s">
        <v>100</v>
      </c>
      <c r="C45" s="50">
        <v>4012534</v>
      </c>
      <c r="D45" s="1">
        <v>2713968</v>
      </c>
      <c r="E45" s="51">
        <f t="shared" si="0"/>
        <v>232101</v>
      </c>
      <c r="F45" s="1">
        <v>6958603</v>
      </c>
      <c r="G45" s="81">
        <v>1212350</v>
      </c>
      <c r="H45" s="82">
        <v>4</v>
      </c>
      <c r="I45" s="82">
        <v>3</v>
      </c>
      <c r="J45" s="69">
        <f t="shared" si="3"/>
        <v>229850.12</v>
      </c>
      <c r="K45" s="62">
        <f t="shared" si="2"/>
        <v>21</v>
      </c>
      <c r="L45" s="4">
        <v>11</v>
      </c>
      <c r="M45" s="4">
        <v>0</v>
      </c>
      <c r="N45" s="61">
        <v>32</v>
      </c>
      <c r="O45" s="31" t="s">
        <v>127</v>
      </c>
    </row>
    <row r="46" spans="1:15" x14ac:dyDescent="0.2">
      <c r="A46" t="s">
        <v>101</v>
      </c>
      <c r="B46" t="s">
        <v>102</v>
      </c>
      <c r="C46" s="50">
        <v>520403</v>
      </c>
      <c r="D46" s="1">
        <v>361628</v>
      </c>
      <c r="E46" s="51">
        <f t="shared" si="0"/>
        <v>26826</v>
      </c>
      <c r="F46" s="1">
        <v>908857</v>
      </c>
      <c r="G46" s="81">
        <v>0</v>
      </c>
      <c r="H46" s="82">
        <v>0</v>
      </c>
      <c r="I46" s="82">
        <v>0</v>
      </c>
      <c r="J46" s="69">
        <f t="shared" si="3"/>
        <v>302952.33333333331</v>
      </c>
      <c r="K46" s="62">
        <f t="shared" si="2"/>
        <v>2</v>
      </c>
      <c r="L46" s="4">
        <v>1</v>
      </c>
      <c r="M46" s="4">
        <v>0</v>
      </c>
      <c r="N46" s="61">
        <v>3</v>
      </c>
    </row>
    <row r="47" spans="1:15" x14ac:dyDescent="0.2">
      <c r="A47" t="s">
        <v>103</v>
      </c>
      <c r="B47" t="s">
        <v>104</v>
      </c>
      <c r="C47" s="50">
        <v>74271</v>
      </c>
      <c r="D47" s="1">
        <v>21684</v>
      </c>
      <c r="E47" s="51">
        <f t="shared" si="0"/>
        <v>209053</v>
      </c>
      <c r="F47" s="1">
        <v>305008</v>
      </c>
      <c r="G47" s="81">
        <v>0</v>
      </c>
      <c r="H47" s="82">
        <v>0</v>
      </c>
      <c r="I47" s="82">
        <v>0</v>
      </c>
      <c r="J47" s="69">
        <f t="shared" si="3"/>
        <v>305008</v>
      </c>
      <c r="K47" s="62">
        <f t="shared" si="2"/>
        <v>0</v>
      </c>
      <c r="L47" s="4">
        <v>0</v>
      </c>
      <c r="M47" s="4">
        <v>1</v>
      </c>
      <c r="N47" s="61">
        <v>1</v>
      </c>
    </row>
    <row r="48" spans="1:15" x14ac:dyDescent="0.2">
      <c r="A48" t="s">
        <v>105</v>
      </c>
      <c r="B48" s="2" t="s">
        <v>106</v>
      </c>
      <c r="C48" s="50">
        <v>1817422</v>
      </c>
      <c r="D48" s="1">
        <v>1023187</v>
      </c>
      <c r="E48" s="51">
        <f t="shared" si="0"/>
        <v>163398</v>
      </c>
      <c r="F48" s="1">
        <v>3004007</v>
      </c>
      <c r="G48" s="81">
        <v>805840</v>
      </c>
      <c r="H48" s="82">
        <v>3</v>
      </c>
      <c r="I48" s="82">
        <v>0</v>
      </c>
      <c r="J48" s="69">
        <f t="shared" si="3"/>
        <v>274770.875</v>
      </c>
      <c r="K48" s="62">
        <f t="shared" si="2"/>
        <v>8</v>
      </c>
      <c r="L48" s="4">
        <v>3</v>
      </c>
      <c r="M48" s="4">
        <v>0</v>
      </c>
      <c r="N48" s="61">
        <v>11</v>
      </c>
    </row>
    <row r="49" spans="1:15" x14ac:dyDescent="0.2">
      <c r="A49" t="s">
        <v>107</v>
      </c>
      <c r="B49" t="s">
        <v>108</v>
      </c>
      <c r="C49" s="50">
        <v>1095493</v>
      </c>
      <c r="D49" s="1">
        <v>1608751</v>
      </c>
      <c r="E49" s="51">
        <f t="shared" si="0"/>
        <v>25751</v>
      </c>
      <c r="F49" s="1">
        <v>2729995</v>
      </c>
      <c r="G49" s="81">
        <v>0</v>
      </c>
      <c r="H49" s="82">
        <v>0</v>
      </c>
      <c r="I49" s="82">
        <v>0</v>
      </c>
      <c r="J49" s="69">
        <f t="shared" si="3"/>
        <v>303332.77777777775</v>
      </c>
      <c r="K49" s="62">
        <f t="shared" si="2"/>
        <v>3</v>
      </c>
      <c r="L49" s="4">
        <v>6</v>
      </c>
      <c r="M49" s="4">
        <v>0</v>
      </c>
      <c r="N49" s="61">
        <v>9</v>
      </c>
    </row>
    <row r="50" spans="1:15" x14ac:dyDescent="0.2">
      <c r="A50" t="s">
        <v>109</v>
      </c>
      <c r="B50" t="s">
        <v>110</v>
      </c>
      <c r="C50" s="50">
        <v>303042</v>
      </c>
      <c r="D50" s="1">
        <v>415396</v>
      </c>
      <c r="E50" s="51">
        <f t="shared" si="0"/>
        <v>3218</v>
      </c>
      <c r="F50" s="1">
        <v>721656</v>
      </c>
      <c r="G50" s="81">
        <v>0</v>
      </c>
      <c r="H50" s="82">
        <v>0</v>
      </c>
      <c r="I50" s="82">
        <v>0</v>
      </c>
      <c r="J50" s="69">
        <f t="shared" si="3"/>
        <v>240552</v>
      </c>
      <c r="K50" s="62">
        <f t="shared" si="2"/>
        <v>1</v>
      </c>
      <c r="L50" s="4">
        <v>2</v>
      </c>
      <c r="M50" s="4">
        <v>0</v>
      </c>
      <c r="N50" s="61">
        <v>3</v>
      </c>
    </row>
    <row r="51" spans="1:15" x14ac:dyDescent="0.2">
      <c r="A51" t="s">
        <v>111</v>
      </c>
      <c r="B51" s="2" t="s">
        <v>112</v>
      </c>
      <c r="C51" s="50">
        <v>1380819</v>
      </c>
      <c r="D51" s="1">
        <v>1368537</v>
      </c>
      <c r="E51" s="51">
        <f t="shared" si="0"/>
        <v>72257</v>
      </c>
      <c r="F51" s="1">
        <v>2821613</v>
      </c>
      <c r="G51" s="81">
        <v>281752</v>
      </c>
      <c r="H51" s="82">
        <v>0</v>
      </c>
      <c r="I51" s="82">
        <v>1</v>
      </c>
      <c r="J51" s="69">
        <f t="shared" si="3"/>
        <v>362837.28571428574</v>
      </c>
      <c r="K51" s="62">
        <f t="shared" si="2"/>
        <v>4</v>
      </c>
      <c r="L51" s="4">
        <v>4</v>
      </c>
      <c r="M51" s="4">
        <v>0</v>
      </c>
      <c r="N51" s="61">
        <v>8</v>
      </c>
    </row>
    <row r="52" spans="1:15" x14ac:dyDescent="0.2">
      <c r="A52" t="s">
        <v>113</v>
      </c>
      <c r="B52" t="s">
        <v>114</v>
      </c>
      <c r="C52" s="50">
        <v>132107</v>
      </c>
      <c r="D52" s="1">
        <v>99989</v>
      </c>
      <c r="E52" s="51">
        <f t="shared" si="0"/>
        <v>7067</v>
      </c>
      <c r="F52" s="1">
        <v>239163</v>
      </c>
      <c r="G52" s="81">
        <v>0</v>
      </c>
      <c r="H52" s="82">
        <v>0</v>
      </c>
      <c r="I52" s="82">
        <v>0</v>
      </c>
      <c r="J52" s="69">
        <f t="shared" si="3"/>
        <v>239163</v>
      </c>
      <c r="K52" s="62">
        <f t="shared" si="2"/>
        <v>1</v>
      </c>
      <c r="L52" s="4">
        <v>0</v>
      </c>
      <c r="M52" s="4">
        <v>0</v>
      </c>
      <c r="N52" s="61">
        <v>1</v>
      </c>
    </row>
    <row r="53" spans="1:15" x14ac:dyDescent="0.2">
      <c r="E53" s="51"/>
    </row>
    <row r="54" spans="1:15" s="60" customFormat="1" x14ac:dyDescent="0.2">
      <c r="A54" s="56" t="s">
        <v>115</v>
      </c>
      <c r="B54" s="56"/>
      <c r="C54" s="57">
        <f>SUM(C3:C52)</f>
        <v>55713412</v>
      </c>
      <c r="D54" s="58">
        <f t="shared" ref="D54:M54" si="4">SUM(D3:D52)</f>
        <v>52745121</v>
      </c>
      <c r="E54" s="58">
        <f t="shared" si="4"/>
        <v>4733753</v>
      </c>
      <c r="F54" s="58">
        <f t="shared" si="4"/>
        <v>113192286</v>
      </c>
      <c r="G54" s="57">
        <f>SUM(G3:G52)</f>
        <v>12934911</v>
      </c>
      <c r="H54" s="58">
        <f t="shared" ref="H54:I54" si="5">SUM(H3:H52)</f>
        <v>36</v>
      </c>
      <c r="I54" s="58">
        <f t="shared" si="5"/>
        <v>29</v>
      </c>
      <c r="J54" s="59" t="s">
        <v>0</v>
      </c>
      <c r="K54" s="27">
        <f t="shared" si="4"/>
        <v>233</v>
      </c>
      <c r="L54" s="26">
        <f t="shared" si="4"/>
        <v>201</v>
      </c>
      <c r="M54" s="26">
        <f t="shared" si="4"/>
        <v>1</v>
      </c>
      <c r="N54" s="26">
        <f t="shared" ref="N54" si="6">SUM(N3:N52)</f>
        <v>435</v>
      </c>
      <c r="O54" s="27"/>
    </row>
    <row r="57" spans="1:15" x14ac:dyDescent="0.2">
      <c r="A57" s="63" t="s">
        <v>125</v>
      </c>
      <c r="B57" s="63"/>
      <c r="C57" s="64">
        <v>55713412</v>
      </c>
      <c r="D57" s="65">
        <v>52745121</v>
      </c>
      <c r="E57" s="65"/>
      <c r="F57" s="65">
        <v>113192286</v>
      </c>
      <c r="G57" s="64"/>
      <c r="H57" s="65"/>
      <c r="I57" s="65"/>
      <c r="J57" s="66"/>
      <c r="K57" s="67">
        <v>233</v>
      </c>
      <c r="L57" s="63">
        <v>201</v>
      </c>
      <c r="M57" s="68">
        <v>1</v>
      </c>
      <c r="N57" s="63">
        <v>435</v>
      </c>
      <c r="O57" s="67"/>
    </row>
    <row r="58" spans="1:15" x14ac:dyDescent="0.2">
      <c r="A58" t="s">
        <v>126</v>
      </c>
      <c r="C58" s="50">
        <f>C54-C57</f>
        <v>0</v>
      </c>
      <c r="D58" s="1">
        <f t="shared" ref="D58:F58" si="7">D54-D57</f>
        <v>0</v>
      </c>
      <c r="E58" s="1" t="s">
        <v>0</v>
      </c>
      <c r="F58" s="1">
        <f t="shared" si="7"/>
        <v>0</v>
      </c>
      <c r="K58" s="31">
        <f>K54-K57</f>
        <v>0</v>
      </c>
      <c r="L58">
        <f>L54-L57</f>
        <v>0</v>
      </c>
      <c r="M58" s="52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>
      <pane xSplit="2" ySplit="2" topLeftCell="C68" activePane="bottomRight" state="frozen"/>
      <selection pane="topRight" activeCell="C1" sqref="C1"/>
      <selection pane="bottomLeft" activeCell="A3" sqref="A3"/>
      <selection pane="bottomRight" activeCell="J95" sqref="A2:J9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31"/>
    <col min="6" max="6" width="10.83203125" style="32"/>
    <col min="7" max="7" width="10.83203125" style="1"/>
    <col min="8" max="8" width="10.83203125" style="31"/>
    <col min="11" max="11" width="52.33203125" style="31" bestFit="1" customWidth="1"/>
  </cols>
  <sheetData>
    <row r="1" spans="1:11" x14ac:dyDescent="0.2">
      <c r="A1" s="5"/>
      <c r="B1" s="5" t="s">
        <v>0</v>
      </c>
      <c r="C1" s="6"/>
      <c r="D1" s="7"/>
      <c r="E1" s="8" t="s">
        <v>1</v>
      </c>
      <c r="F1" s="9"/>
      <c r="G1" s="10"/>
      <c r="H1" s="11"/>
      <c r="I1" s="12" t="s">
        <v>2</v>
      </c>
      <c r="J1" s="13"/>
      <c r="K1" s="11"/>
    </row>
    <row r="2" spans="1:11" x14ac:dyDescent="0.2">
      <c r="A2" s="14" t="s">
        <v>3</v>
      </c>
      <c r="B2" s="14" t="s">
        <v>4</v>
      </c>
      <c r="C2" s="6" t="s">
        <v>5</v>
      </c>
      <c r="D2" s="6" t="s">
        <v>6</v>
      </c>
      <c r="E2" s="5" t="s">
        <v>7</v>
      </c>
      <c r="F2" s="15" t="s">
        <v>8</v>
      </c>
      <c r="G2" s="16" t="s">
        <v>9</v>
      </c>
      <c r="H2" s="6" t="s">
        <v>10</v>
      </c>
      <c r="I2" s="5" t="s">
        <v>11</v>
      </c>
      <c r="J2" s="5" t="s">
        <v>12</v>
      </c>
      <c r="K2" s="11" t="s">
        <v>13</v>
      </c>
    </row>
    <row r="3" spans="1:11" s="25" customFormat="1" x14ac:dyDescent="0.2">
      <c r="A3" s="17" t="s">
        <v>14</v>
      </c>
      <c r="B3" s="17" t="s">
        <v>15</v>
      </c>
      <c r="C3" s="18" t="s">
        <v>128</v>
      </c>
      <c r="D3" s="19">
        <v>264819</v>
      </c>
      <c r="E3" s="20">
        <v>0</v>
      </c>
      <c r="F3" s="21">
        <f t="shared" ref="F3:F95" si="0">G3-SUM(D3:E3)</f>
        <v>3224</v>
      </c>
      <c r="G3" s="20">
        <v>268043</v>
      </c>
      <c r="H3" s="22">
        <v>1</v>
      </c>
      <c r="I3" s="23">
        <v>0</v>
      </c>
      <c r="J3" s="23">
        <v>0</v>
      </c>
      <c r="K3" s="24"/>
    </row>
    <row r="4" spans="1:11" s="25" customFormat="1" x14ac:dyDescent="0.2">
      <c r="A4" s="17" t="s">
        <v>17</v>
      </c>
      <c r="B4" s="17" t="s">
        <v>18</v>
      </c>
      <c r="C4" s="18" t="s">
        <v>16</v>
      </c>
      <c r="D4" s="19">
        <v>0</v>
      </c>
      <c r="E4" s="20">
        <v>0</v>
      </c>
      <c r="F4" s="21">
        <f t="shared" si="0"/>
        <v>0</v>
      </c>
      <c r="G4" s="20">
        <v>0</v>
      </c>
      <c r="H4" s="22">
        <v>0</v>
      </c>
      <c r="I4" s="23">
        <v>0</v>
      </c>
      <c r="J4" s="23">
        <v>0</v>
      </c>
      <c r="K4" s="24"/>
    </row>
    <row r="5" spans="1:11" s="25" customFormat="1" x14ac:dyDescent="0.2">
      <c r="A5" s="17" t="s">
        <v>19</v>
      </c>
      <c r="B5" s="17" t="s">
        <v>20</v>
      </c>
      <c r="C5" s="18" t="s">
        <v>129</v>
      </c>
      <c r="D5" s="19">
        <v>181012</v>
      </c>
      <c r="E5" s="20">
        <v>0</v>
      </c>
      <c r="F5" s="21">
        <f t="shared" si="0"/>
        <v>44962</v>
      </c>
      <c r="G5" s="20">
        <v>225974</v>
      </c>
      <c r="H5" s="22">
        <v>1</v>
      </c>
      <c r="I5" s="23">
        <v>0</v>
      </c>
      <c r="J5" s="23">
        <v>0</v>
      </c>
      <c r="K5" s="24"/>
    </row>
    <row r="6" spans="1:11" s="25" customFormat="1" x14ac:dyDescent="0.2">
      <c r="A6" s="17" t="s">
        <v>19</v>
      </c>
      <c r="B6" s="17" t="s">
        <v>20</v>
      </c>
      <c r="C6" s="18" t="s">
        <v>128</v>
      </c>
      <c r="D6" s="19">
        <v>202882</v>
      </c>
      <c r="E6" s="20">
        <v>0</v>
      </c>
      <c r="F6" s="21">
        <f t="shared" ref="F6" si="1">G6-SUM(D6:E6)</f>
        <v>52695</v>
      </c>
      <c r="G6" s="20">
        <v>255577</v>
      </c>
      <c r="H6" s="22">
        <v>1</v>
      </c>
      <c r="I6" s="23">
        <v>0</v>
      </c>
      <c r="J6" s="23">
        <v>0</v>
      </c>
      <c r="K6" s="24"/>
    </row>
    <row r="7" spans="1:11" s="78" customFormat="1" x14ac:dyDescent="0.2">
      <c r="A7" s="70" t="s">
        <v>21</v>
      </c>
      <c r="B7" s="70" t="s">
        <v>22</v>
      </c>
      <c r="C7" s="71" t="s">
        <v>16</v>
      </c>
      <c r="D7" s="72"/>
      <c r="E7" s="73"/>
      <c r="F7" s="74"/>
      <c r="G7" s="73"/>
      <c r="H7" s="75">
        <v>0</v>
      </c>
      <c r="I7" s="76">
        <v>1</v>
      </c>
      <c r="J7" s="76">
        <v>0</v>
      </c>
      <c r="K7" s="77" t="s">
        <v>130</v>
      </c>
    </row>
    <row r="8" spans="1:11" s="25" customFormat="1" x14ac:dyDescent="0.2">
      <c r="A8" s="17" t="s">
        <v>23</v>
      </c>
      <c r="B8" s="17" t="s">
        <v>24</v>
      </c>
      <c r="C8" s="18" t="s">
        <v>131</v>
      </c>
      <c r="D8" s="19">
        <v>209384</v>
      </c>
      <c r="E8" s="20">
        <v>0</v>
      </c>
      <c r="F8" s="21">
        <f t="shared" si="0"/>
        <v>0</v>
      </c>
      <c r="G8" s="20">
        <v>209384</v>
      </c>
      <c r="H8" s="22">
        <v>1</v>
      </c>
      <c r="I8" s="23">
        <v>0</v>
      </c>
      <c r="J8" s="23">
        <v>0</v>
      </c>
      <c r="K8" s="24"/>
    </row>
    <row r="9" spans="1:11" s="25" customFormat="1" x14ac:dyDescent="0.2">
      <c r="A9" s="17" t="s">
        <v>23</v>
      </c>
      <c r="B9" s="17" t="s">
        <v>24</v>
      </c>
      <c r="C9" s="18" t="s">
        <v>132</v>
      </c>
      <c r="D9" s="19">
        <v>0</v>
      </c>
      <c r="E9" s="20">
        <v>119144</v>
      </c>
      <c r="F9" s="21">
        <f t="shared" ref="F9:F12" si="2">G9-SUM(D9:E9)</f>
        <v>21002</v>
      </c>
      <c r="G9" s="20">
        <v>140146</v>
      </c>
      <c r="H9" s="22">
        <v>0</v>
      </c>
      <c r="I9" s="23">
        <v>1</v>
      </c>
      <c r="J9" s="23">
        <v>0</v>
      </c>
      <c r="K9" s="24"/>
    </row>
    <row r="10" spans="1:11" s="25" customFormat="1" x14ac:dyDescent="0.2">
      <c r="A10" s="17" t="s">
        <v>23</v>
      </c>
      <c r="B10" s="17" t="s">
        <v>24</v>
      </c>
      <c r="C10" s="18" t="s">
        <v>133</v>
      </c>
      <c r="D10" s="19">
        <v>0</v>
      </c>
      <c r="E10" s="20">
        <v>166801</v>
      </c>
      <c r="F10" s="21">
        <f t="shared" si="2"/>
        <v>21513</v>
      </c>
      <c r="G10" s="20">
        <v>188314</v>
      </c>
      <c r="H10" s="22">
        <v>0</v>
      </c>
      <c r="I10" s="23">
        <v>1</v>
      </c>
      <c r="J10" s="23">
        <v>0</v>
      </c>
      <c r="K10" s="24"/>
    </row>
    <row r="11" spans="1:11" s="25" customFormat="1" x14ac:dyDescent="0.2">
      <c r="A11" s="17" t="s">
        <v>23</v>
      </c>
      <c r="B11" s="17" t="s">
        <v>24</v>
      </c>
      <c r="C11" s="18" t="s">
        <v>134</v>
      </c>
      <c r="D11" s="19">
        <v>0</v>
      </c>
      <c r="E11" s="20">
        <v>116851</v>
      </c>
      <c r="F11" s="21">
        <f t="shared" si="2"/>
        <v>0</v>
      </c>
      <c r="G11" s="20">
        <v>116851</v>
      </c>
      <c r="H11" s="22">
        <v>0</v>
      </c>
      <c r="I11" s="23">
        <v>1</v>
      </c>
      <c r="J11" s="23">
        <v>0</v>
      </c>
      <c r="K11" s="24"/>
    </row>
    <row r="12" spans="1:11" s="25" customFormat="1" x14ac:dyDescent="0.2">
      <c r="A12" s="17" t="s">
        <v>23</v>
      </c>
      <c r="B12" s="17" t="s">
        <v>24</v>
      </c>
      <c r="C12" s="18" t="s">
        <v>135</v>
      </c>
      <c r="D12" s="19">
        <v>181605</v>
      </c>
      <c r="E12" s="20">
        <v>0</v>
      </c>
      <c r="F12" s="21">
        <f t="shared" si="2"/>
        <v>37332</v>
      </c>
      <c r="G12" s="20">
        <v>218937</v>
      </c>
      <c r="H12" s="22">
        <v>1</v>
      </c>
      <c r="I12" s="23">
        <v>0</v>
      </c>
      <c r="J12" s="23">
        <v>0</v>
      </c>
      <c r="K12" s="24"/>
    </row>
    <row r="13" spans="1:11" s="25" customFormat="1" x14ac:dyDescent="0.2">
      <c r="A13" s="17" t="s">
        <v>25</v>
      </c>
      <c r="B13" s="17" t="s">
        <v>26</v>
      </c>
      <c r="C13" s="18" t="s">
        <v>16</v>
      </c>
      <c r="D13" s="19">
        <v>0</v>
      </c>
      <c r="E13" s="20">
        <v>0</v>
      </c>
      <c r="F13" s="21">
        <f t="shared" si="0"/>
        <v>0</v>
      </c>
      <c r="G13" s="20">
        <v>0</v>
      </c>
      <c r="H13" s="22">
        <v>0</v>
      </c>
      <c r="I13" s="23">
        <v>0</v>
      </c>
      <c r="J13" s="23">
        <v>0</v>
      </c>
      <c r="K13" s="24"/>
    </row>
    <row r="14" spans="1:11" s="25" customFormat="1" x14ac:dyDescent="0.2">
      <c r="A14" s="17" t="s">
        <v>27</v>
      </c>
      <c r="B14" s="17" t="s">
        <v>28</v>
      </c>
      <c r="C14" s="18" t="s">
        <v>16</v>
      </c>
      <c r="D14" s="19">
        <v>0</v>
      </c>
      <c r="E14" s="20">
        <v>0</v>
      </c>
      <c r="F14" s="21">
        <f t="shared" si="0"/>
        <v>0</v>
      </c>
      <c r="G14" s="20">
        <v>0</v>
      </c>
      <c r="H14" s="22">
        <v>0</v>
      </c>
      <c r="I14" s="23">
        <v>0</v>
      </c>
      <c r="J14" s="23">
        <v>0</v>
      </c>
      <c r="K14" s="24"/>
    </row>
    <row r="15" spans="1:11" s="25" customFormat="1" x14ac:dyDescent="0.2">
      <c r="A15" s="17" t="s">
        <v>29</v>
      </c>
      <c r="B15" s="17" t="s">
        <v>30</v>
      </c>
      <c r="C15" s="18" t="s">
        <v>16</v>
      </c>
      <c r="D15" s="19">
        <v>0</v>
      </c>
      <c r="E15" s="20">
        <v>0</v>
      </c>
      <c r="F15" s="21">
        <f t="shared" si="0"/>
        <v>0</v>
      </c>
      <c r="G15" s="20">
        <v>0</v>
      </c>
      <c r="H15" s="22">
        <v>0</v>
      </c>
      <c r="I15" s="23">
        <v>0</v>
      </c>
      <c r="J15" s="23">
        <v>0</v>
      </c>
      <c r="K15" s="24"/>
    </row>
    <row r="16" spans="1:11" s="25" customFormat="1" x14ac:dyDescent="0.2">
      <c r="A16" s="17" t="s">
        <v>31</v>
      </c>
      <c r="B16" s="17" t="s">
        <v>32</v>
      </c>
      <c r="C16" s="18" t="s">
        <v>129</v>
      </c>
      <c r="D16" s="19">
        <v>0</v>
      </c>
      <c r="E16" s="20">
        <v>172833</v>
      </c>
      <c r="F16" s="21">
        <f t="shared" si="0"/>
        <v>1323</v>
      </c>
      <c r="G16" s="20">
        <v>174156</v>
      </c>
      <c r="H16" s="22">
        <v>0</v>
      </c>
      <c r="I16" s="23">
        <v>1</v>
      </c>
      <c r="J16" s="23">
        <v>0</v>
      </c>
      <c r="K16" s="24"/>
    </row>
    <row r="17" spans="1:11" s="25" customFormat="1" x14ac:dyDescent="0.2">
      <c r="A17" s="17" t="s">
        <v>31</v>
      </c>
      <c r="B17" s="17" t="s">
        <v>32</v>
      </c>
      <c r="C17" s="18" t="s">
        <v>136</v>
      </c>
      <c r="D17" s="19">
        <v>256157</v>
      </c>
      <c r="E17" s="20">
        <v>0</v>
      </c>
      <c r="F17" s="21">
        <f t="shared" ref="F17:F23" si="3">G17-SUM(D17:E17)</f>
        <v>1170</v>
      </c>
      <c r="G17" s="20">
        <v>257327</v>
      </c>
      <c r="H17" s="22">
        <v>1</v>
      </c>
      <c r="I17" s="23">
        <v>0</v>
      </c>
      <c r="J17" s="23">
        <v>0</v>
      </c>
      <c r="K17" s="24"/>
    </row>
    <row r="18" spans="1:11" s="78" customFormat="1" x14ac:dyDescent="0.2">
      <c r="A18" s="70" t="s">
        <v>31</v>
      </c>
      <c r="B18" s="70" t="s">
        <v>32</v>
      </c>
      <c r="C18" s="71" t="s">
        <v>137</v>
      </c>
      <c r="D18" s="72"/>
      <c r="E18" s="73"/>
      <c r="F18" s="74"/>
      <c r="G18" s="73"/>
      <c r="H18" s="75">
        <v>1</v>
      </c>
      <c r="I18" s="76">
        <v>0</v>
      </c>
      <c r="J18" s="76">
        <v>0</v>
      </c>
      <c r="K18" s="77" t="s">
        <v>130</v>
      </c>
    </row>
    <row r="19" spans="1:11" s="25" customFormat="1" x14ac:dyDescent="0.2">
      <c r="A19" s="17" t="s">
        <v>31</v>
      </c>
      <c r="B19" s="17" t="s">
        <v>32</v>
      </c>
      <c r="C19" s="18" t="s">
        <v>138</v>
      </c>
      <c r="D19" s="19">
        <v>284035</v>
      </c>
      <c r="E19" s="20">
        <v>0</v>
      </c>
      <c r="F19" s="21">
        <f t="shared" si="3"/>
        <v>243</v>
      </c>
      <c r="G19" s="20">
        <v>284278</v>
      </c>
      <c r="H19" s="22">
        <v>1</v>
      </c>
      <c r="I19" s="23">
        <v>0</v>
      </c>
      <c r="J19" s="23">
        <v>0</v>
      </c>
      <c r="K19" s="24"/>
    </row>
    <row r="20" spans="1:11" s="25" customFormat="1" x14ac:dyDescent="0.2">
      <c r="A20" s="17" t="s">
        <v>31</v>
      </c>
      <c r="B20" s="17" t="s">
        <v>32</v>
      </c>
      <c r="C20" s="18" t="s">
        <v>139</v>
      </c>
      <c r="D20" s="19">
        <v>0</v>
      </c>
      <c r="E20" s="20">
        <v>191780</v>
      </c>
      <c r="F20" s="21">
        <f t="shared" si="3"/>
        <v>31701</v>
      </c>
      <c r="G20" s="20">
        <v>223481</v>
      </c>
      <c r="H20" s="22">
        <v>0</v>
      </c>
      <c r="I20" s="23">
        <v>1</v>
      </c>
      <c r="J20" s="23">
        <v>0</v>
      </c>
      <c r="K20" s="24"/>
    </row>
    <row r="21" spans="1:11" s="25" customFormat="1" x14ac:dyDescent="0.2">
      <c r="A21" s="17" t="s">
        <v>31</v>
      </c>
      <c r="B21" s="17" t="s">
        <v>32</v>
      </c>
      <c r="C21" s="18" t="s">
        <v>140</v>
      </c>
      <c r="D21" s="19">
        <v>0</v>
      </c>
      <c r="E21" s="20">
        <v>178690</v>
      </c>
      <c r="F21" s="21">
        <f t="shared" si="3"/>
        <v>734</v>
      </c>
      <c r="G21" s="20">
        <v>179424</v>
      </c>
      <c r="H21" s="22">
        <v>0</v>
      </c>
      <c r="I21" s="23">
        <v>1</v>
      </c>
      <c r="J21" s="23">
        <v>0</v>
      </c>
      <c r="K21" s="24"/>
    </row>
    <row r="22" spans="1:11" s="78" customFormat="1" x14ac:dyDescent="0.2">
      <c r="A22" s="70" t="s">
        <v>31</v>
      </c>
      <c r="B22" s="70" t="s">
        <v>32</v>
      </c>
      <c r="C22" s="71" t="s">
        <v>141</v>
      </c>
      <c r="D22" s="72"/>
      <c r="E22" s="73"/>
      <c r="F22" s="74"/>
      <c r="G22" s="73"/>
      <c r="H22" s="75">
        <v>0</v>
      </c>
      <c r="I22" s="76">
        <v>1</v>
      </c>
      <c r="J22" s="76">
        <v>0</v>
      </c>
      <c r="K22" s="77" t="s">
        <v>130</v>
      </c>
    </row>
    <row r="23" spans="1:11" s="25" customFormat="1" x14ac:dyDescent="0.2">
      <c r="A23" s="17" t="s">
        <v>31</v>
      </c>
      <c r="B23" s="17" t="s">
        <v>32</v>
      </c>
      <c r="C23" s="18" t="s">
        <v>142</v>
      </c>
      <c r="D23" s="19">
        <v>146507</v>
      </c>
      <c r="E23" s="20">
        <v>0</v>
      </c>
      <c r="F23" s="21">
        <f t="shared" si="3"/>
        <v>54736</v>
      </c>
      <c r="G23" s="20">
        <v>201243</v>
      </c>
      <c r="H23" s="22">
        <v>1</v>
      </c>
      <c r="I23" s="23">
        <v>0</v>
      </c>
      <c r="J23" s="23">
        <v>0</v>
      </c>
      <c r="K23" s="24"/>
    </row>
    <row r="24" spans="1:11" s="78" customFormat="1" x14ac:dyDescent="0.2">
      <c r="A24" s="70" t="s">
        <v>31</v>
      </c>
      <c r="B24" s="70" t="s">
        <v>32</v>
      </c>
      <c r="C24" s="71" t="s">
        <v>143</v>
      </c>
      <c r="D24" s="72"/>
      <c r="E24" s="73"/>
      <c r="F24" s="74"/>
      <c r="G24" s="73"/>
      <c r="H24" s="75">
        <v>0</v>
      </c>
      <c r="I24" s="76">
        <v>1</v>
      </c>
      <c r="J24" s="76">
        <v>0</v>
      </c>
      <c r="K24" s="77" t="s">
        <v>130</v>
      </c>
    </row>
    <row r="25" spans="1:11" s="78" customFormat="1" x14ac:dyDescent="0.2">
      <c r="A25" s="70" t="s">
        <v>31</v>
      </c>
      <c r="B25" s="70" t="s">
        <v>32</v>
      </c>
      <c r="C25" s="71" t="s">
        <v>144</v>
      </c>
      <c r="D25" s="72"/>
      <c r="E25" s="73"/>
      <c r="F25" s="74"/>
      <c r="G25" s="73"/>
      <c r="H25" s="75">
        <v>1</v>
      </c>
      <c r="I25" s="76">
        <v>0</v>
      </c>
      <c r="J25" s="76">
        <v>0</v>
      </c>
      <c r="K25" s="77" t="s">
        <v>130</v>
      </c>
    </row>
    <row r="26" spans="1:11" s="78" customFormat="1" x14ac:dyDescent="0.2">
      <c r="A26" s="70" t="s">
        <v>31</v>
      </c>
      <c r="B26" s="70" t="s">
        <v>32</v>
      </c>
      <c r="C26" s="71" t="s">
        <v>145</v>
      </c>
      <c r="D26" s="72"/>
      <c r="E26" s="73"/>
      <c r="F26" s="74"/>
      <c r="G26" s="73"/>
      <c r="H26" s="75">
        <v>1</v>
      </c>
      <c r="I26" s="76">
        <v>0</v>
      </c>
      <c r="J26" s="76">
        <v>0</v>
      </c>
      <c r="K26" s="77" t="s">
        <v>130</v>
      </c>
    </row>
    <row r="27" spans="1:11" s="25" customFormat="1" x14ac:dyDescent="0.2">
      <c r="A27" s="17" t="s">
        <v>33</v>
      </c>
      <c r="B27" s="17" t="s">
        <v>34</v>
      </c>
      <c r="C27" s="18" t="s">
        <v>146</v>
      </c>
      <c r="D27" s="19">
        <v>188347</v>
      </c>
      <c r="E27" s="20">
        <v>0</v>
      </c>
      <c r="F27" s="21">
        <f t="shared" si="0"/>
        <v>0</v>
      </c>
      <c r="G27" s="20">
        <v>188347</v>
      </c>
      <c r="H27" s="22">
        <v>1</v>
      </c>
      <c r="I27" s="23">
        <v>0</v>
      </c>
      <c r="J27" s="23">
        <v>0</v>
      </c>
      <c r="K27" s="24"/>
    </row>
    <row r="28" spans="1:11" s="25" customFormat="1" x14ac:dyDescent="0.2">
      <c r="A28" s="17" t="s">
        <v>33</v>
      </c>
      <c r="B28" s="17" t="s">
        <v>34</v>
      </c>
      <c r="C28" s="18" t="s">
        <v>147</v>
      </c>
      <c r="D28" s="19">
        <v>0</v>
      </c>
      <c r="E28" s="20">
        <v>201773</v>
      </c>
      <c r="F28" s="21">
        <f t="shared" ref="F28:F32" si="4">G28-SUM(D28:E28)</f>
        <v>0</v>
      </c>
      <c r="G28" s="20">
        <v>201773</v>
      </c>
      <c r="H28" s="22">
        <v>0</v>
      </c>
      <c r="I28" s="23">
        <v>1</v>
      </c>
      <c r="J28" s="23">
        <v>0</v>
      </c>
      <c r="K28" s="24"/>
    </row>
    <row r="29" spans="1:11" s="25" customFormat="1" x14ac:dyDescent="0.2">
      <c r="A29" s="17" t="s">
        <v>33</v>
      </c>
      <c r="B29" s="17" t="s">
        <v>34</v>
      </c>
      <c r="C29" s="18" t="s">
        <v>128</v>
      </c>
      <c r="D29" s="19">
        <v>267542</v>
      </c>
      <c r="E29" s="20">
        <v>0</v>
      </c>
      <c r="F29" s="21">
        <f t="shared" si="4"/>
        <v>77</v>
      </c>
      <c r="G29" s="20">
        <v>267619</v>
      </c>
      <c r="H29" s="22">
        <v>1</v>
      </c>
      <c r="I29" s="23">
        <v>0</v>
      </c>
      <c r="J29" s="23">
        <v>0</v>
      </c>
      <c r="K29" s="24"/>
    </row>
    <row r="30" spans="1:11" s="25" customFormat="1" x14ac:dyDescent="0.2">
      <c r="A30" s="17" t="s">
        <v>33</v>
      </c>
      <c r="B30" s="17" t="s">
        <v>34</v>
      </c>
      <c r="C30" s="18" t="s">
        <v>137</v>
      </c>
      <c r="D30" s="19">
        <v>258982</v>
      </c>
      <c r="E30" s="20">
        <v>0</v>
      </c>
      <c r="F30" s="21">
        <f t="shared" si="4"/>
        <v>0</v>
      </c>
      <c r="G30" s="20">
        <v>258982</v>
      </c>
      <c r="H30" s="22">
        <v>1</v>
      </c>
      <c r="I30" s="23">
        <v>0</v>
      </c>
      <c r="J30" s="23">
        <v>0</v>
      </c>
      <c r="K30" s="24"/>
    </row>
    <row r="31" spans="1:11" s="25" customFormat="1" x14ac:dyDescent="0.2">
      <c r="A31" s="17" t="s">
        <v>33</v>
      </c>
      <c r="B31" s="17" t="s">
        <v>34</v>
      </c>
      <c r="C31" s="18" t="s">
        <v>148</v>
      </c>
      <c r="D31" s="19">
        <v>219136</v>
      </c>
      <c r="E31" s="20">
        <v>0</v>
      </c>
      <c r="F31" s="21">
        <f t="shared" si="4"/>
        <v>0</v>
      </c>
      <c r="G31" s="20">
        <v>219136</v>
      </c>
      <c r="H31" s="22">
        <v>1</v>
      </c>
      <c r="I31" s="23">
        <v>0</v>
      </c>
      <c r="J31" s="23">
        <v>0</v>
      </c>
      <c r="K31" s="24"/>
    </row>
    <row r="32" spans="1:11" s="25" customFormat="1" x14ac:dyDescent="0.2">
      <c r="A32" s="17" t="s">
        <v>33</v>
      </c>
      <c r="B32" s="17" t="s">
        <v>34</v>
      </c>
      <c r="C32" s="18" t="s">
        <v>149</v>
      </c>
      <c r="D32" s="19">
        <v>0</v>
      </c>
      <c r="E32" s="20">
        <v>170657</v>
      </c>
      <c r="F32" s="21">
        <f t="shared" si="4"/>
        <v>0</v>
      </c>
      <c r="G32" s="20">
        <v>170657</v>
      </c>
      <c r="H32" s="22">
        <v>0</v>
      </c>
      <c r="I32" s="23">
        <v>1</v>
      </c>
      <c r="J32" s="23">
        <v>0</v>
      </c>
      <c r="K32" s="24"/>
    </row>
    <row r="33" spans="1:11" s="25" customFormat="1" x14ac:dyDescent="0.2">
      <c r="A33" s="17" t="s">
        <v>35</v>
      </c>
      <c r="B33" s="17" t="s">
        <v>36</v>
      </c>
      <c r="C33" s="18" t="s">
        <v>16</v>
      </c>
      <c r="D33" s="19">
        <v>0</v>
      </c>
      <c r="E33" s="20">
        <v>0</v>
      </c>
      <c r="F33" s="21">
        <f t="shared" si="0"/>
        <v>0</v>
      </c>
      <c r="G33" s="20">
        <v>0</v>
      </c>
      <c r="H33" s="22">
        <v>0</v>
      </c>
      <c r="I33" s="23">
        <v>0</v>
      </c>
      <c r="J33" s="23">
        <v>0</v>
      </c>
      <c r="K33" s="24"/>
    </row>
    <row r="34" spans="1:11" s="25" customFormat="1" x14ac:dyDescent="0.2">
      <c r="A34" s="17" t="s">
        <v>37</v>
      </c>
      <c r="B34" s="17" t="s">
        <v>38</v>
      </c>
      <c r="C34" s="18" t="s">
        <v>16</v>
      </c>
      <c r="D34" s="19">
        <v>0</v>
      </c>
      <c r="E34" s="20">
        <v>0</v>
      </c>
      <c r="F34" s="21">
        <f t="shared" si="0"/>
        <v>0</v>
      </c>
      <c r="G34" s="20">
        <v>0</v>
      </c>
      <c r="H34" s="22">
        <v>0</v>
      </c>
      <c r="I34" s="23">
        <v>0</v>
      </c>
      <c r="J34" s="23">
        <v>0</v>
      </c>
      <c r="K34" s="24"/>
    </row>
    <row r="35" spans="1:11" s="25" customFormat="1" x14ac:dyDescent="0.2">
      <c r="A35" s="17" t="s">
        <v>39</v>
      </c>
      <c r="B35" s="17" t="s">
        <v>40</v>
      </c>
      <c r="C35" s="18" t="s">
        <v>150</v>
      </c>
      <c r="D35" s="19">
        <v>0</v>
      </c>
      <c r="E35" s="20">
        <v>207535</v>
      </c>
      <c r="F35" s="21">
        <f t="shared" si="0"/>
        <v>26990</v>
      </c>
      <c r="G35" s="20">
        <v>234525</v>
      </c>
      <c r="H35" s="22">
        <v>0</v>
      </c>
      <c r="I35" s="23">
        <v>1</v>
      </c>
      <c r="J35" s="23">
        <v>0</v>
      </c>
      <c r="K35" s="24"/>
    </row>
    <row r="36" spans="1:11" s="25" customFormat="1" x14ac:dyDescent="0.2">
      <c r="A36" s="17" t="s">
        <v>41</v>
      </c>
      <c r="B36" s="17" t="s">
        <v>42</v>
      </c>
      <c r="C36" s="18" t="s">
        <v>16</v>
      </c>
      <c r="D36" s="19">
        <v>0</v>
      </c>
      <c r="E36" s="20">
        <v>0</v>
      </c>
      <c r="F36" s="21">
        <f t="shared" si="0"/>
        <v>0</v>
      </c>
      <c r="G36" s="20">
        <v>0</v>
      </c>
      <c r="H36" s="22">
        <v>0</v>
      </c>
      <c r="I36" s="23">
        <v>0</v>
      </c>
      <c r="J36" s="23">
        <v>0</v>
      </c>
      <c r="K36" s="24"/>
    </row>
    <row r="37" spans="1:11" s="25" customFormat="1" x14ac:dyDescent="0.2">
      <c r="A37" s="17" t="s">
        <v>43</v>
      </c>
      <c r="B37" s="17" t="s">
        <v>44</v>
      </c>
      <c r="C37" s="18" t="s">
        <v>16</v>
      </c>
      <c r="D37" s="19">
        <v>0</v>
      </c>
      <c r="E37" s="20">
        <v>0</v>
      </c>
      <c r="F37" s="21">
        <f t="shared" si="0"/>
        <v>0</v>
      </c>
      <c r="G37" s="20">
        <v>0</v>
      </c>
      <c r="H37" s="22">
        <v>0</v>
      </c>
      <c r="I37" s="23">
        <v>0</v>
      </c>
      <c r="J37" s="23">
        <v>0</v>
      </c>
      <c r="K37" s="24"/>
    </row>
    <row r="38" spans="1:11" s="25" customFormat="1" x14ac:dyDescent="0.2">
      <c r="A38" s="17" t="s">
        <v>45</v>
      </c>
      <c r="B38" s="17" t="s">
        <v>46</v>
      </c>
      <c r="C38" s="18" t="s">
        <v>146</v>
      </c>
      <c r="D38" s="19">
        <v>239776</v>
      </c>
      <c r="E38" s="20">
        <v>0</v>
      </c>
      <c r="F38" s="21">
        <f t="shared" si="0"/>
        <v>24517</v>
      </c>
      <c r="G38" s="20">
        <v>264293</v>
      </c>
      <c r="H38" s="22">
        <v>1</v>
      </c>
      <c r="I38" s="23">
        <v>0</v>
      </c>
      <c r="J38" s="23">
        <v>0</v>
      </c>
      <c r="K38" s="24"/>
    </row>
    <row r="39" spans="1:11" s="25" customFormat="1" x14ac:dyDescent="0.2">
      <c r="A39" s="17" t="s">
        <v>47</v>
      </c>
      <c r="B39" s="17" t="s">
        <v>48</v>
      </c>
      <c r="C39" s="18" t="s">
        <v>147</v>
      </c>
      <c r="D39" s="19">
        <v>177579</v>
      </c>
      <c r="E39" s="20">
        <v>0</v>
      </c>
      <c r="F39" s="21">
        <f t="shared" si="0"/>
        <v>0</v>
      </c>
      <c r="G39" s="20">
        <v>177579</v>
      </c>
      <c r="H39" s="22">
        <v>1</v>
      </c>
      <c r="I39" s="23">
        <v>0</v>
      </c>
      <c r="J39" s="23">
        <v>0</v>
      </c>
      <c r="K39" s="24"/>
    </row>
    <row r="40" spans="1:11" s="78" customFormat="1" x14ac:dyDescent="0.2">
      <c r="A40" s="70" t="s">
        <v>49</v>
      </c>
      <c r="B40" s="70" t="s">
        <v>50</v>
      </c>
      <c r="C40" s="71" t="s">
        <v>136</v>
      </c>
      <c r="D40" s="72"/>
      <c r="E40" s="73"/>
      <c r="F40" s="74"/>
      <c r="G40" s="73"/>
      <c r="H40" s="75">
        <v>1</v>
      </c>
      <c r="I40" s="76">
        <v>0</v>
      </c>
      <c r="J40" s="76">
        <v>0</v>
      </c>
      <c r="K40" s="77" t="s">
        <v>130</v>
      </c>
    </row>
    <row r="41" spans="1:11" s="25" customFormat="1" x14ac:dyDescent="0.2">
      <c r="A41" s="17" t="s">
        <v>51</v>
      </c>
      <c r="B41" s="17" t="s">
        <v>52</v>
      </c>
      <c r="C41" s="18" t="s">
        <v>16</v>
      </c>
      <c r="D41" s="19">
        <v>0</v>
      </c>
      <c r="E41" s="20">
        <v>0</v>
      </c>
      <c r="F41" s="21">
        <f t="shared" si="0"/>
        <v>0</v>
      </c>
      <c r="G41" s="20">
        <v>0</v>
      </c>
      <c r="H41" s="22">
        <v>0</v>
      </c>
      <c r="I41" s="23">
        <v>0</v>
      </c>
      <c r="J41" s="23">
        <v>0</v>
      </c>
      <c r="K41" s="24"/>
    </row>
    <row r="42" spans="1:11" s="25" customFormat="1" x14ac:dyDescent="0.2">
      <c r="A42" s="17" t="s">
        <v>53</v>
      </c>
      <c r="B42" s="17" t="s">
        <v>54</v>
      </c>
      <c r="C42" s="18" t="s">
        <v>16</v>
      </c>
      <c r="D42" s="19">
        <v>0</v>
      </c>
      <c r="E42" s="20">
        <v>0</v>
      </c>
      <c r="F42" s="21">
        <f t="shared" si="0"/>
        <v>0</v>
      </c>
      <c r="G42" s="20">
        <v>0</v>
      </c>
      <c r="H42" s="22">
        <v>0</v>
      </c>
      <c r="I42" s="23">
        <v>0</v>
      </c>
      <c r="J42" s="23">
        <v>0</v>
      </c>
      <c r="K42" s="24"/>
    </row>
    <row r="43" spans="1:11" s="25" customFormat="1" x14ac:dyDescent="0.2">
      <c r="A43" s="17" t="s">
        <v>55</v>
      </c>
      <c r="B43" s="17" t="s">
        <v>56</v>
      </c>
      <c r="C43" s="18" t="s">
        <v>146</v>
      </c>
      <c r="D43" s="19">
        <v>0</v>
      </c>
      <c r="E43" s="20">
        <v>229465</v>
      </c>
      <c r="F43" s="21">
        <f t="shared" si="0"/>
        <v>65743</v>
      </c>
      <c r="G43" s="20">
        <v>295208</v>
      </c>
      <c r="H43" s="22">
        <v>0</v>
      </c>
      <c r="I43" s="23">
        <v>1</v>
      </c>
      <c r="J43" s="23">
        <v>0</v>
      </c>
      <c r="K43" s="24"/>
    </row>
    <row r="44" spans="1:11" s="25" customFormat="1" x14ac:dyDescent="0.2">
      <c r="A44" s="17" t="s">
        <v>55</v>
      </c>
      <c r="B44" s="17" t="s">
        <v>56</v>
      </c>
      <c r="C44" s="18" t="s">
        <v>150</v>
      </c>
      <c r="D44" s="19">
        <v>0</v>
      </c>
      <c r="E44" s="20">
        <v>217682</v>
      </c>
      <c r="F44" s="21">
        <f t="shared" ref="F44:F47" si="5">G44-SUM(D44:E44)</f>
        <v>70189</v>
      </c>
      <c r="G44" s="20">
        <v>287871</v>
      </c>
      <c r="H44" s="22">
        <v>0</v>
      </c>
      <c r="I44" s="23">
        <v>1</v>
      </c>
      <c r="J44" s="23">
        <v>0</v>
      </c>
      <c r="K44" s="24"/>
    </row>
    <row r="45" spans="1:11" s="25" customFormat="1" x14ac:dyDescent="0.2">
      <c r="A45" s="17" t="s">
        <v>55</v>
      </c>
      <c r="B45" s="17" t="s">
        <v>56</v>
      </c>
      <c r="C45" s="18" t="s">
        <v>136</v>
      </c>
      <c r="D45" s="19">
        <v>0</v>
      </c>
      <c r="E45" s="20">
        <v>219260</v>
      </c>
      <c r="F45" s="21">
        <f t="shared" si="5"/>
        <v>80523</v>
      </c>
      <c r="G45" s="20">
        <v>299783</v>
      </c>
      <c r="H45" s="22">
        <v>0</v>
      </c>
      <c r="I45" s="23">
        <v>1</v>
      </c>
      <c r="J45" s="23">
        <v>0</v>
      </c>
      <c r="K45" s="24"/>
    </row>
    <row r="46" spans="1:11" s="25" customFormat="1" x14ac:dyDescent="0.2">
      <c r="A46" s="17" t="s">
        <v>55</v>
      </c>
      <c r="B46" s="17" t="s">
        <v>56</v>
      </c>
      <c r="C46" s="18" t="s">
        <v>151</v>
      </c>
      <c r="D46" s="19">
        <v>0</v>
      </c>
      <c r="E46" s="20">
        <v>165852</v>
      </c>
      <c r="F46" s="21">
        <f t="shared" si="5"/>
        <v>49948</v>
      </c>
      <c r="G46" s="20">
        <v>215800</v>
      </c>
      <c r="H46" s="22">
        <v>0</v>
      </c>
      <c r="I46" s="23">
        <v>1</v>
      </c>
      <c r="J46" s="23">
        <v>0</v>
      </c>
      <c r="K46" s="24"/>
    </row>
    <row r="47" spans="1:11" s="25" customFormat="1" x14ac:dyDescent="0.2">
      <c r="A47" s="17" t="s">
        <v>55</v>
      </c>
      <c r="B47" s="17" t="s">
        <v>56</v>
      </c>
      <c r="C47" s="18" t="s">
        <v>138</v>
      </c>
      <c r="D47" s="19">
        <v>0</v>
      </c>
      <c r="E47" s="20">
        <v>218167</v>
      </c>
      <c r="F47" s="21">
        <f t="shared" si="5"/>
        <v>79659</v>
      </c>
      <c r="G47" s="20">
        <v>297826</v>
      </c>
      <c r="H47" s="22">
        <v>0</v>
      </c>
      <c r="I47" s="23">
        <v>1</v>
      </c>
      <c r="J47" s="23">
        <v>0</v>
      </c>
      <c r="K47" s="24"/>
    </row>
    <row r="48" spans="1:11" s="25" customFormat="1" x14ac:dyDescent="0.2">
      <c r="A48" s="17" t="s">
        <v>57</v>
      </c>
      <c r="B48" s="17" t="s">
        <v>58</v>
      </c>
      <c r="C48" s="18" t="s">
        <v>16</v>
      </c>
      <c r="D48" s="19">
        <v>0</v>
      </c>
      <c r="E48" s="20">
        <v>0</v>
      </c>
      <c r="F48" s="21">
        <f t="shared" si="0"/>
        <v>0</v>
      </c>
      <c r="G48" s="20">
        <v>0</v>
      </c>
      <c r="H48" s="22">
        <v>0</v>
      </c>
      <c r="I48" s="23">
        <v>0</v>
      </c>
      <c r="J48" s="23">
        <v>0</v>
      </c>
      <c r="K48" s="24"/>
    </row>
    <row r="49" spans="1:11" s="25" customFormat="1" x14ac:dyDescent="0.2">
      <c r="A49" s="17" t="s">
        <v>59</v>
      </c>
      <c r="B49" s="17" t="s">
        <v>60</v>
      </c>
      <c r="C49" s="18" t="s">
        <v>16</v>
      </c>
      <c r="D49" s="19">
        <v>0</v>
      </c>
      <c r="E49" s="20">
        <v>0</v>
      </c>
      <c r="F49" s="21">
        <f t="shared" si="0"/>
        <v>0</v>
      </c>
      <c r="G49" s="20">
        <v>0</v>
      </c>
      <c r="H49" s="22">
        <v>0</v>
      </c>
      <c r="I49" s="23">
        <v>0</v>
      </c>
      <c r="J49" s="23">
        <v>0</v>
      </c>
      <c r="K49" s="24"/>
    </row>
    <row r="50" spans="1:11" s="25" customFormat="1" x14ac:dyDescent="0.2">
      <c r="A50" s="17" t="s">
        <v>61</v>
      </c>
      <c r="B50" s="17" t="s">
        <v>62</v>
      </c>
      <c r="C50" s="18" t="s">
        <v>146</v>
      </c>
      <c r="D50" s="19">
        <v>219328</v>
      </c>
      <c r="E50" s="20">
        <v>0</v>
      </c>
      <c r="F50" s="21">
        <f t="shared" si="0"/>
        <v>58256</v>
      </c>
      <c r="G50" s="20">
        <v>277584</v>
      </c>
      <c r="H50" s="22">
        <v>1</v>
      </c>
      <c r="I50" s="23">
        <v>0</v>
      </c>
      <c r="J50" s="23">
        <v>0</v>
      </c>
      <c r="K50" s="24"/>
    </row>
    <row r="51" spans="1:11" s="25" customFormat="1" x14ac:dyDescent="0.2">
      <c r="A51" s="17" t="s">
        <v>61</v>
      </c>
      <c r="B51" s="17" t="s">
        <v>62</v>
      </c>
      <c r="C51" s="18" t="s">
        <v>129</v>
      </c>
      <c r="D51" s="19">
        <v>234874</v>
      </c>
      <c r="E51" s="20">
        <v>0</v>
      </c>
      <c r="F51" s="21">
        <f t="shared" ref="F51" si="6">G51-SUM(D51:E51)</f>
        <v>58494</v>
      </c>
      <c r="G51" s="20">
        <v>293368</v>
      </c>
      <c r="H51" s="22">
        <v>1</v>
      </c>
      <c r="I51" s="23">
        <v>0</v>
      </c>
      <c r="J51" s="23">
        <v>0</v>
      </c>
      <c r="K51" s="24"/>
    </row>
    <row r="52" spans="1:11" s="25" customFormat="1" x14ac:dyDescent="0.2">
      <c r="A52" s="17" t="s">
        <v>63</v>
      </c>
      <c r="B52" s="17" t="s">
        <v>64</v>
      </c>
      <c r="C52" s="18" t="s">
        <v>16</v>
      </c>
      <c r="D52" s="19">
        <v>0</v>
      </c>
      <c r="E52" s="20">
        <v>0</v>
      </c>
      <c r="F52" s="21">
        <f t="shared" si="0"/>
        <v>0</v>
      </c>
      <c r="G52" s="20">
        <v>0</v>
      </c>
      <c r="H52" s="22">
        <v>0</v>
      </c>
      <c r="I52" s="23">
        <v>0</v>
      </c>
      <c r="J52" s="23">
        <v>0</v>
      </c>
      <c r="K52" s="24"/>
    </row>
    <row r="53" spans="1:11" s="25" customFormat="1" x14ac:dyDescent="0.2">
      <c r="A53" s="17" t="s">
        <v>65</v>
      </c>
      <c r="B53" s="17" t="s">
        <v>66</v>
      </c>
      <c r="C53" s="18" t="s">
        <v>16</v>
      </c>
      <c r="D53" s="19">
        <v>0</v>
      </c>
      <c r="E53" s="20">
        <v>0</v>
      </c>
      <c r="F53" s="21">
        <f t="shared" si="0"/>
        <v>0</v>
      </c>
      <c r="G53" s="20">
        <v>0</v>
      </c>
      <c r="H53" s="22">
        <v>0</v>
      </c>
      <c r="I53" s="23">
        <v>0</v>
      </c>
      <c r="J53" s="23">
        <v>0</v>
      </c>
      <c r="K53" s="24"/>
    </row>
    <row r="54" spans="1:11" s="25" customFormat="1" x14ac:dyDescent="0.2">
      <c r="A54" s="17" t="s">
        <v>67</v>
      </c>
      <c r="B54" s="17" t="s">
        <v>68</v>
      </c>
      <c r="C54" s="18" t="s">
        <v>16</v>
      </c>
      <c r="D54" s="19">
        <v>0</v>
      </c>
      <c r="E54" s="20">
        <v>0</v>
      </c>
      <c r="F54" s="21">
        <f t="shared" si="0"/>
        <v>0</v>
      </c>
      <c r="G54" s="20">
        <v>0</v>
      </c>
      <c r="H54" s="22">
        <v>0</v>
      </c>
      <c r="I54" s="23">
        <v>0</v>
      </c>
      <c r="J54" s="23">
        <v>0</v>
      </c>
      <c r="K54" s="24"/>
    </row>
    <row r="55" spans="1:11" s="25" customFormat="1" x14ac:dyDescent="0.2">
      <c r="A55" s="17" t="s">
        <v>69</v>
      </c>
      <c r="B55" s="17" t="s">
        <v>70</v>
      </c>
      <c r="C55" s="18" t="s">
        <v>16</v>
      </c>
      <c r="D55" s="19">
        <v>0</v>
      </c>
      <c r="E55" s="20">
        <v>0</v>
      </c>
      <c r="F55" s="21">
        <f t="shared" si="0"/>
        <v>0</v>
      </c>
      <c r="G55" s="20">
        <v>0</v>
      </c>
      <c r="H55" s="22">
        <v>0</v>
      </c>
      <c r="I55" s="23">
        <v>0</v>
      </c>
      <c r="J55" s="23">
        <v>0</v>
      </c>
      <c r="K55" s="24"/>
    </row>
    <row r="56" spans="1:11" s="25" customFormat="1" x14ac:dyDescent="0.2">
      <c r="A56" s="17" t="s">
        <v>71</v>
      </c>
      <c r="B56" s="17" t="s">
        <v>72</v>
      </c>
      <c r="C56" s="18" t="s">
        <v>16</v>
      </c>
      <c r="D56" s="19">
        <v>0</v>
      </c>
      <c r="E56" s="20">
        <v>0</v>
      </c>
      <c r="F56" s="21">
        <f t="shared" si="0"/>
        <v>0</v>
      </c>
      <c r="G56" s="20">
        <v>0</v>
      </c>
      <c r="H56" s="22">
        <v>0</v>
      </c>
      <c r="I56" s="23">
        <v>0</v>
      </c>
      <c r="J56" s="23">
        <v>0</v>
      </c>
      <c r="K56" s="24"/>
    </row>
    <row r="57" spans="1:11" s="25" customFormat="1" x14ac:dyDescent="0.2">
      <c r="A57" s="17" t="s">
        <v>73</v>
      </c>
      <c r="B57" s="17" t="s">
        <v>74</v>
      </c>
      <c r="C57" s="18" t="s">
        <v>148</v>
      </c>
      <c r="D57" s="19">
        <v>0</v>
      </c>
      <c r="E57" s="20">
        <v>155697</v>
      </c>
      <c r="F57" s="21">
        <f t="shared" si="0"/>
        <v>5016</v>
      </c>
      <c r="G57" s="20">
        <v>160713</v>
      </c>
      <c r="H57" s="22">
        <v>0</v>
      </c>
      <c r="I57" s="23">
        <v>1</v>
      </c>
      <c r="J57" s="23">
        <v>0</v>
      </c>
      <c r="K57" s="24"/>
    </row>
    <row r="58" spans="1:11" s="25" customFormat="1" x14ac:dyDescent="0.2">
      <c r="A58" s="17" t="s">
        <v>75</v>
      </c>
      <c r="B58" s="17" t="s">
        <v>76</v>
      </c>
      <c r="C58" s="18" t="s">
        <v>16</v>
      </c>
      <c r="D58" s="19">
        <v>0</v>
      </c>
      <c r="E58" s="20">
        <v>0</v>
      </c>
      <c r="F58" s="21">
        <f t="shared" si="0"/>
        <v>0</v>
      </c>
      <c r="G58" s="20">
        <v>0</v>
      </c>
      <c r="H58" s="22">
        <v>0</v>
      </c>
      <c r="I58" s="23">
        <v>0</v>
      </c>
      <c r="J58" s="23">
        <v>0</v>
      </c>
      <c r="K58" s="24"/>
    </row>
    <row r="59" spans="1:11" s="25" customFormat="1" x14ac:dyDescent="0.2">
      <c r="A59" s="17" t="s">
        <v>77</v>
      </c>
      <c r="B59" s="17" t="s">
        <v>78</v>
      </c>
      <c r="C59" s="18" t="s">
        <v>128</v>
      </c>
      <c r="D59" s="19">
        <v>0</v>
      </c>
      <c r="E59" s="20">
        <v>125127</v>
      </c>
      <c r="F59" s="21">
        <f t="shared" si="0"/>
        <v>59830</v>
      </c>
      <c r="G59" s="20">
        <v>184957</v>
      </c>
      <c r="H59" s="22">
        <v>0</v>
      </c>
      <c r="I59" s="23">
        <v>1</v>
      </c>
      <c r="J59" s="23">
        <v>0</v>
      </c>
      <c r="K59" s="24" t="s">
        <v>0</v>
      </c>
    </row>
    <row r="60" spans="1:11" s="25" customFormat="1" x14ac:dyDescent="0.2">
      <c r="A60" s="17" t="s">
        <v>77</v>
      </c>
      <c r="B60" s="17" t="s">
        <v>78</v>
      </c>
      <c r="C60" s="18" t="s">
        <v>139</v>
      </c>
      <c r="D60" s="19">
        <v>0</v>
      </c>
      <c r="E60" s="20">
        <v>134175</v>
      </c>
      <c r="F60" s="21">
        <f t="shared" ref="F60:F61" si="7">G60-SUM(D60:E60)</f>
        <v>67852</v>
      </c>
      <c r="G60" s="20">
        <v>202027</v>
      </c>
      <c r="H60" s="22">
        <v>0</v>
      </c>
      <c r="I60" s="23">
        <v>1</v>
      </c>
      <c r="J60" s="23">
        <v>0</v>
      </c>
      <c r="K60" s="24"/>
    </row>
    <row r="61" spans="1:11" s="25" customFormat="1" x14ac:dyDescent="0.2">
      <c r="A61" s="17" t="s">
        <v>77</v>
      </c>
      <c r="B61" s="17" t="s">
        <v>78</v>
      </c>
      <c r="C61" s="18" t="s">
        <v>145</v>
      </c>
      <c r="D61" s="19">
        <v>155163</v>
      </c>
      <c r="E61" s="20">
        <v>0</v>
      </c>
      <c r="F61" s="21">
        <f t="shared" si="7"/>
        <v>160717</v>
      </c>
      <c r="G61" s="20">
        <v>315880</v>
      </c>
      <c r="H61" s="22">
        <v>1</v>
      </c>
      <c r="I61" s="23">
        <v>0</v>
      </c>
      <c r="J61" s="23">
        <v>0</v>
      </c>
      <c r="K61" s="24"/>
    </row>
    <row r="62" spans="1:11" s="25" customFormat="1" x14ac:dyDescent="0.2">
      <c r="A62" s="17" t="s">
        <v>79</v>
      </c>
      <c r="B62" s="17" t="s">
        <v>80</v>
      </c>
      <c r="C62" s="18" t="s">
        <v>16</v>
      </c>
      <c r="D62" s="19">
        <v>0</v>
      </c>
      <c r="E62" s="20">
        <v>0</v>
      </c>
      <c r="F62" s="21">
        <f t="shared" si="0"/>
        <v>0</v>
      </c>
      <c r="G62" s="20">
        <v>0</v>
      </c>
      <c r="H62" s="22">
        <v>0</v>
      </c>
      <c r="I62" s="23">
        <v>0</v>
      </c>
      <c r="J62" s="23">
        <v>0</v>
      </c>
      <c r="K62" s="24"/>
    </row>
    <row r="63" spans="1:11" s="25" customFormat="1" x14ac:dyDescent="0.2">
      <c r="A63" s="17" t="s">
        <v>81</v>
      </c>
      <c r="B63" s="17" t="s">
        <v>82</v>
      </c>
      <c r="C63" s="18" t="s">
        <v>16</v>
      </c>
      <c r="D63" s="19">
        <v>0</v>
      </c>
      <c r="E63" s="20">
        <v>0</v>
      </c>
      <c r="F63" s="21">
        <f t="shared" si="0"/>
        <v>0</v>
      </c>
      <c r="G63" s="20">
        <v>0</v>
      </c>
      <c r="H63" s="22">
        <v>0</v>
      </c>
      <c r="I63" s="23">
        <v>0</v>
      </c>
      <c r="J63" s="23">
        <v>0</v>
      </c>
      <c r="K63" s="24"/>
    </row>
    <row r="64" spans="1:11" s="25" customFormat="1" x14ac:dyDescent="0.2">
      <c r="A64" s="17" t="s">
        <v>83</v>
      </c>
      <c r="B64" s="17" t="s">
        <v>84</v>
      </c>
      <c r="C64" s="18" t="s">
        <v>128</v>
      </c>
      <c r="D64" s="19">
        <v>0</v>
      </c>
      <c r="E64" s="20">
        <v>223842</v>
      </c>
      <c r="F64" s="21">
        <f t="shared" si="0"/>
        <v>145</v>
      </c>
      <c r="G64" s="20">
        <v>223987</v>
      </c>
      <c r="H64" s="22">
        <v>0</v>
      </c>
      <c r="I64" s="23">
        <v>1</v>
      </c>
      <c r="J64" s="23">
        <v>0</v>
      </c>
      <c r="K64" s="24"/>
    </row>
    <row r="65" spans="1:11" s="25" customFormat="1" x14ac:dyDescent="0.2">
      <c r="A65" s="17" t="s">
        <v>83</v>
      </c>
      <c r="B65" s="17" t="s">
        <v>84</v>
      </c>
      <c r="C65" s="18" t="s">
        <v>139</v>
      </c>
      <c r="D65" s="19">
        <v>0</v>
      </c>
      <c r="E65" s="20">
        <v>222371</v>
      </c>
      <c r="F65" s="21">
        <f t="shared" ref="F65" si="8">G65-SUM(D65:E65)</f>
        <v>0</v>
      </c>
      <c r="G65" s="20">
        <v>222371</v>
      </c>
      <c r="H65" s="22">
        <v>0</v>
      </c>
      <c r="I65" s="23">
        <v>1</v>
      </c>
      <c r="J65" s="23">
        <v>0</v>
      </c>
      <c r="K65" s="24"/>
    </row>
    <row r="66" spans="1:11" s="25" customFormat="1" x14ac:dyDescent="0.2">
      <c r="A66" s="17" t="s">
        <v>85</v>
      </c>
      <c r="B66" s="17" t="s">
        <v>86</v>
      </c>
      <c r="C66" s="18" t="s">
        <v>129</v>
      </c>
      <c r="D66" s="19">
        <v>215510</v>
      </c>
      <c r="E66" s="20">
        <v>0</v>
      </c>
      <c r="F66" s="21">
        <f t="shared" si="0"/>
        <v>46621</v>
      </c>
      <c r="G66" s="20">
        <v>262131</v>
      </c>
      <c r="H66" s="22">
        <v>1</v>
      </c>
      <c r="I66" s="23">
        <v>0</v>
      </c>
      <c r="J66" s="23">
        <v>0</v>
      </c>
      <c r="K66" s="24"/>
    </row>
    <row r="67" spans="1:11" s="25" customFormat="1" x14ac:dyDescent="0.2">
      <c r="A67" s="17" t="s">
        <v>85</v>
      </c>
      <c r="B67" s="17" t="s">
        <v>86</v>
      </c>
      <c r="C67" s="18" t="s">
        <v>136</v>
      </c>
      <c r="D67" s="19">
        <v>198985</v>
      </c>
      <c r="E67" s="20">
        <v>0</v>
      </c>
      <c r="F67" s="21">
        <f t="shared" ref="F67" si="9">G67-SUM(D67:E67)</f>
        <v>56869</v>
      </c>
      <c r="G67" s="20">
        <v>255854</v>
      </c>
      <c r="H67" s="22">
        <v>1</v>
      </c>
      <c r="I67" s="23">
        <v>0</v>
      </c>
      <c r="J67" s="23">
        <v>0</v>
      </c>
      <c r="K67" s="24"/>
    </row>
    <row r="68" spans="1:11" s="25" customFormat="1" x14ac:dyDescent="0.2">
      <c r="A68" s="17" t="s">
        <v>87</v>
      </c>
      <c r="B68" s="17" t="s">
        <v>88</v>
      </c>
      <c r="C68" s="18" t="s">
        <v>16</v>
      </c>
      <c r="D68" s="19">
        <v>0</v>
      </c>
      <c r="E68" s="20">
        <v>0</v>
      </c>
      <c r="F68" s="21">
        <f t="shared" si="0"/>
        <v>0</v>
      </c>
      <c r="G68" s="20">
        <v>0</v>
      </c>
      <c r="H68" s="22">
        <v>0</v>
      </c>
      <c r="I68" s="23">
        <v>0</v>
      </c>
      <c r="J68" s="23">
        <v>0</v>
      </c>
      <c r="K68" s="24"/>
    </row>
    <row r="69" spans="1:11" s="25" customFormat="1" x14ac:dyDescent="0.2">
      <c r="A69" s="17" t="s">
        <v>89</v>
      </c>
      <c r="B69" s="17" t="s">
        <v>90</v>
      </c>
      <c r="C69" s="18" t="s">
        <v>147</v>
      </c>
      <c r="D69" s="19">
        <v>192852</v>
      </c>
      <c r="E69" s="20">
        <v>0</v>
      </c>
      <c r="F69" s="21">
        <f t="shared" si="0"/>
        <v>26239</v>
      </c>
      <c r="G69" s="20">
        <v>219091</v>
      </c>
      <c r="H69" s="22">
        <v>1</v>
      </c>
      <c r="I69" s="23">
        <v>0</v>
      </c>
      <c r="J69" s="23">
        <v>0</v>
      </c>
      <c r="K69" s="24"/>
    </row>
    <row r="70" spans="1:11" s="25" customFormat="1" x14ac:dyDescent="0.2">
      <c r="A70" s="17" t="s">
        <v>89</v>
      </c>
      <c r="B70" s="17" t="s">
        <v>90</v>
      </c>
      <c r="C70" s="18" t="s">
        <v>148</v>
      </c>
      <c r="D70" s="19">
        <v>191967</v>
      </c>
      <c r="E70" s="20">
        <v>0</v>
      </c>
      <c r="F70" s="21">
        <f t="shared" ref="F70:F74" si="10">G70-SUM(D70:E70)</f>
        <v>14805</v>
      </c>
      <c r="G70" s="20">
        <v>206772</v>
      </c>
      <c r="H70" s="22">
        <v>1</v>
      </c>
      <c r="I70" s="23">
        <v>0</v>
      </c>
      <c r="J70" s="23">
        <v>0</v>
      </c>
      <c r="K70" s="24"/>
    </row>
    <row r="71" spans="1:11" s="25" customFormat="1" x14ac:dyDescent="0.2">
      <c r="A71" s="17" t="s">
        <v>89</v>
      </c>
      <c r="B71" s="17" t="s">
        <v>90</v>
      </c>
      <c r="C71" s="18" t="s">
        <v>139</v>
      </c>
      <c r="D71" s="19">
        <v>0</v>
      </c>
      <c r="E71" s="20">
        <v>171147</v>
      </c>
      <c r="F71" s="21">
        <f t="shared" si="10"/>
        <v>10105</v>
      </c>
      <c r="G71" s="20">
        <v>181252</v>
      </c>
      <c r="H71" s="22">
        <v>0</v>
      </c>
      <c r="I71" s="23">
        <v>1</v>
      </c>
      <c r="J71" s="23">
        <v>0</v>
      </c>
      <c r="K71" s="24"/>
    </row>
    <row r="72" spans="1:11" s="25" customFormat="1" x14ac:dyDescent="0.2">
      <c r="A72" s="17" t="s">
        <v>89</v>
      </c>
      <c r="B72" s="17" t="s">
        <v>90</v>
      </c>
      <c r="C72" s="18" t="s">
        <v>152</v>
      </c>
      <c r="D72" s="19">
        <v>0</v>
      </c>
      <c r="E72" s="20">
        <v>204504</v>
      </c>
      <c r="F72" s="21">
        <f t="shared" si="10"/>
        <v>0</v>
      </c>
      <c r="G72" s="20">
        <v>204504</v>
      </c>
      <c r="H72" s="22">
        <v>0</v>
      </c>
      <c r="I72" s="23">
        <v>1</v>
      </c>
      <c r="J72" s="23">
        <v>0</v>
      </c>
      <c r="K72" s="24"/>
    </row>
    <row r="73" spans="1:11" s="25" customFormat="1" x14ac:dyDescent="0.2">
      <c r="A73" s="17" t="s">
        <v>89</v>
      </c>
      <c r="B73" s="17" t="s">
        <v>90</v>
      </c>
      <c r="C73" s="18" t="s">
        <v>153</v>
      </c>
      <c r="D73" s="19">
        <v>0</v>
      </c>
      <c r="E73" s="20">
        <v>220139</v>
      </c>
      <c r="F73" s="21">
        <f t="shared" si="10"/>
        <v>0</v>
      </c>
      <c r="G73" s="20">
        <v>220139</v>
      </c>
      <c r="H73" s="22">
        <v>0</v>
      </c>
      <c r="I73" s="23">
        <v>1</v>
      </c>
      <c r="J73" s="23">
        <v>0</v>
      </c>
      <c r="K73" s="24"/>
    </row>
    <row r="74" spans="1:11" s="25" customFormat="1" x14ac:dyDescent="0.2">
      <c r="A74" s="17" t="s">
        <v>89</v>
      </c>
      <c r="B74" s="17" t="s">
        <v>90</v>
      </c>
      <c r="C74" s="18" t="s">
        <v>141</v>
      </c>
      <c r="D74" s="19">
        <v>224274</v>
      </c>
      <c r="E74" s="20">
        <v>0</v>
      </c>
      <c r="F74" s="21">
        <f t="shared" si="10"/>
        <v>20820</v>
      </c>
      <c r="G74" s="20">
        <v>245094</v>
      </c>
      <c r="H74" s="22">
        <v>1</v>
      </c>
      <c r="I74" s="23">
        <v>0</v>
      </c>
      <c r="J74" s="23">
        <v>0</v>
      </c>
      <c r="K74" s="24"/>
    </row>
    <row r="75" spans="1:11" s="25" customFormat="1" x14ac:dyDescent="0.2">
      <c r="A75" s="17" t="s">
        <v>91</v>
      </c>
      <c r="B75" s="17" t="s">
        <v>92</v>
      </c>
      <c r="C75" s="18" t="s">
        <v>16</v>
      </c>
      <c r="D75" s="19">
        <v>0</v>
      </c>
      <c r="E75" s="20">
        <v>0</v>
      </c>
      <c r="F75" s="21">
        <f t="shared" si="0"/>
        <v>0</v>
      </c>
      <c r="G75" s="20">
        <v>0</v>
      </c>
      <c r="H75" s="22">
        <v>0</v>
      </c>
      <c r="I75" s="23">
        <v>0</v>
      </c>
      <c r="J75" s="23">
        <v>0</v>
      </c>
      <c r="K75" s="24"/>
    </row>
    <row r="76" spans="1:11" s="25" customFormat="1" x14ac:dyDescent="0.2">
      <c r="A76" s="17" t="s">
        <v>93</v>
      </c>
      <c r="B76" s="17" t="s">
        <v>94</v>
      </c>
      <c r="C76" s="18" t="s">
        <v>146</v>
      </c>
      <c r="D76" s="19">
        <v>186448</v>
      </c>
      <c r="E76" s="20">
        <v>0</v>
      </c>
      <c r="F76" s="21">
        <f t="shared" si="0"/>
        <v>25860</v>
      </c>
      <c r="G76" s="20">
        <v>212308</v>
      </c>
      <c r="H76" s="22">
        <v>1</v>
      </c>
      <c r="I76" s="23">
        <v>0</v>
      </c>
      <c r="J76" s="23">
        <v>0</v>
      </c>
      <c r="K76" s="24"/>
    </row>
    <row r="77" spans="1:11" s="25" customFormat="1" x14ac:dyDescent="0.2">
      <c r="A77" s="17" t="s">
        <v>93</v>
      </c>
      <c r="B77" s="17" t="s">
        <v>94</v>
      </c>
      <c r="C77" s="18" t="s">
        <v>129</v>
      </c>
      <c r="D77" s="19">
        <v>191052</v>
      </c>
      <c r="E77" s="20">
        <v>0</v>
      </c>
      <c r="F77" s="21">
        <f t="shared" ref="F77" si="11">G77-SUM(D77:E77)</f>
        <v>947</v>
      </c>
      <c r="G77" s="20">
        <v>191999</v>
      </c>
      <c r="H77" s="22">
        <v>1</v>
      </c>
      <c r="I77" s="23">
        <v>0</v>
      </c>
      <c r="J77" s="23">
        <v>0</v>
      </c>
      <c r="K77" s="24"/>
    </row>
    <row r="78" spans="1:11" s="25" customFormat="1" x14ac:dyDescent="0.2">
      <c r="A78" s="17" t="s">
        <v>95</v>
      </c>
      <c r="B78" s="17" t="s">
        <v>96</v>
      </c>
      <c r="C78" s="18" t="s">
        <v>16</v>
      </c>
      <c r="D78" s="19">
        <v>0</v>
      </c>
      <c r="E78" s="20">
        <v>0</v>
      </c>
      <c r="F78" s="21">
        <f t="shared" si="0"/>
        <v>0</v>
      </c>
      <c r="G78" s="20">
        <v>0</v>
      </c>
      <c r="H78" s="22">
        <v>0</v>
      </c>
      <c r="I78" s="23">
        <v>0</v>
      </c>
      <c r="J78" s="23">
        <v>0</v>
      </c>
      <c r="K78" s="24"/>
    </row>
    <row r="79" spans="1:11" s="25" customFormat="1" x14ac:dyDescent="0.2">
      <c r="A79" s="17" t="s">
        <v>97</v>
      </c>
      <c r="B79" s="17" t="s">
        <v>98</v>
      </c>
      <c r="C79" s="18" t="s">
        <v>137</v>
      </c>
      <c r="D79" s="19">
        <v>232404</v>
      </c>
      <c r="E79" s="20">
        <v>0</v>
      </c>
      <c r="F79" s="21">
        <f t="shared" si="0"/>
        <v>0</v>
      </c>
      <c r="G79" s="20">
        <v>232404</v>
      </c>
      <c r="H79" s="22">
        <v>1</v>
      </c>
      <c r="I79" s="23">
        <v>0</v>
      </c>
      <c r="J79" s="23">
        <v>0</v>
      </c>
      <c r="K79" s="24"/>
    </row>
    <row r="80" spans="1:11" s="25" customFormat="1" x14ac:dyDescent="0.2">
      <c r="A80" s="17" t="s">
        <v>99</v>
      </c>
      <c r="B80" s="17" t="s">
        <v>100</v>
      </c>
      <c r="C80" s="18" t="s">
        <v>129</v>
      </c>
      <c r="D80" s="19">
        <v>180099</v>
      </c>
      <c r="E80" s="20">
        <v>0</v>
      </c>
      <c r="F80" s="21">
        <f t="shared" si="0"/>
        <v>30253</v>
      </c>
      <c r="G80" s="20">
        <v>210352</v>
      </c>
      <c r="H80" s="22">
        <v>1</v>
      </c>
      <c r="I80" s="23">
        <v>0</v>
      </c>
      <c r="J80" s="23">
        <v>0</v>
      </c>
      <c r="K80" s="24"/>
    </row>
    <row r="81" spans="1:11" s="25" customFormat="1" x14ac:dyDescent="0.2">
      <c r="A81" s="17" t="s">
        <v>99</v>
      </c>
      <c r="B81" s="17" t="s">
        <v>100</v>
      </c>
      <c r="C81" s="18" t="s">
        <v>148</v>
      </c>
      <c r="D81" s="19">
        <v>182113</v>
      </c>
      <c r="E81" s="20">
        <v>0</v>
      </c>
      <c r="F81" s="21">
        <f t="shared" ref="F81:F86" si="12">G81-SUM(D81:E81)</f>
        <v>49530</v>
      </c>
      <c r="G81" s="20">
        <v>231643</v>
      </c>
      <c r="H81" s="22">
        <v>1</v>
      </c>
      <c r="I81" s="23">
        <v>0</v>
      </c>
      <c r="J81" s="23">
        <v>0</v>
      </c>
      <c r="K81" s="24"/>
    </row>
    <row r="82" spans="1:11" s="25" customFormat="1" x14ac:dyDescent="0.2">
      <c r="A82" s="17" t="s">
        <v>99</v>
      </c>
      <c r="B82" s="17" t="s">
        <v>100</v>
      </c>
      <c r="C82" s="18" t="s">
        <v>149</v>
      </c>
      <c r="D82" s="19">
        <v>189448</v>
      </c>
      <c r="E82" s="20">
        <v>0</v>
      </c>
      <c r="F82" s="21">
        <f t="shared" si="12"/>
        <v>15793</v>
      </c>
      <c r="G82" s="20">
        <v>205241</v>
      </c>
      <c r="H82" s="22">
        <v>1</v>
      </c>
      <c r="I82" s="23">
        <v>0</v>
      </c>
      <c r="J82" s="23">
        <v>0</v>
      </c>
      <c r="K82" s="24"/>
    </row>
    <row r="83" spans="1:11" s="25" customFormat="1" x14ac:dyDescent="0.2">
      <c r="A83" s="17" t="s">
        <v>99</v>
      </c>
      <c r="B83" s="17" t="s">
        <v>100</v>
      </c>
      <c r="C83" s="18" t="s">
        <v>153</v>
      </c>
      <c r="D83" s="19">
        <v>173668</v>
      </c>
      <c r="E83" s="20">
        <v>0</v>
      </c>
      <c r="F83" s="21">
        <f t="shared" si="12"/>
        <v>0</v>
      </c>
      <c r="G83" s="20">
        <v>173668</v>
      </c>
      <c r="H83" s="22">
        <v>1</v>
      </c>
      <c r="I83" s="23">
        <v>0</v>
      </c>
      <c r="J83" s="23">
        <v>0</v>
      </c>
      <c r="K83" s="24"/>
    </row>
    <row r="84" spans="1:11" s="25" customFormat="1" x14ac:dyDescent="0.2">
      <c r="A84" s="17" t="s">
        <v>99</v>
      </c>
      <c r="B84" s="17" t="s">
        <v>100</v>
      </c>
      <c r="C84" s="18" t="s">
        <v>154</v>
      </c>
      <c r="D84" s="19">
        <v>0</v>
      </c>
      <c r="E84" s="20">
        <v>136018</v>
      </c>
      <c r="F84" s="21">
        <f t="shared" si="12"/>
        <v>16970</v>
      </c>
      <c r="G84" s="20">
        <v>152988</v>
      </c>
      <c r="H84" s="22">
        <v>0</v>
      </c>
      <c r="I84" s="23">
        <v>1</v>
      </c>
      <c r="J84" s="23">
        <v>0</v>
      </c>
      <c r="K84" s="24"/>
    </row>
    <row r="85" spans="1:11" s="25" customFormat="1" x14ac:dyDescent="0.2">
      <c r="A85" s="17" t="s">
        <v>99</v>
      </c>
      <c r="B85" s="17" t="s">
        <v>100</v>
      </c>
      <c r="C85" s="18" t="s">
        <v>155</v>
      </c>
      <c r="D85" s="19">
        <v>0</v>
      </c>
      <c r="E85" s="20">
        <v>78256</v>
      </c>
      <c r="F85" s="21">
        <f t="shared" si="12"/>
        <v>4868</v>
      </c>
      <c r="G85" s="20">
        <v>83124</v>
      </c>
      <c r="H85" s="22">
        <v>0</v>
      </c>
      <c r="I85" s="23">
        <v>1</v>
      </c>
      <c r="J85" s="23">
        <v>0</v>
      </c>
      <c r="K85" s="24"/>
    </row>
    <row r="86" spans="1:11" s="25" customFormat="1" x14ac:dyDescent="0.2">
      <c r="A86" s="17" t="s">
        <v>99</v>
      </c>
      <c r="B86" s="17" t="s">
        <v>100</v>
      </c>
      <c r="C86" s="18" t="s">
        <v>156</v>
      </c>
      <c r="D86" s="19">
        <v>0</v>
      </c>
      <c r="E86" s="20">
        <v>144513</v>
      </c>
      <c r="F86" s="21">
        <f t="shared" si="12"/>
        <v>10821</v>
      </c>
      <c r="G86" s="20">
        <v>155334</v>
      </c>
      <c r="H86" s="22">
        <v>0</v>
      </c>
      <c r="I86" s="23">
        <v>1</v>
      </c>
      <c r="J86" s="23">
        <v>0</v>
      </c>
      <c r="K86" s="24"/>
    </row>
    <row r="87" spans="1:11" s="25" customFormat="1" x14ac:dyDescent="0.2">
      <c r="A87" s="17" t="s">
        <v>101</v>
      </c>
      <c r="B87" s="17" t="s">
        <v>102</v>
      </c>
      <c r="C87" s="18" t="s">
        <v>16</v>
      </c>
      <c r="D87" s="19">
        <v>0</v>
      </c>
      <c r="E87" s="20">
        <v>0</v>
      </c>
      <c r="F87" s="21">
        <f t="shared" si="0"/>
        <v>0</v>
      </c>
      <c r="G87" s="20">
        <v>0</v>
      </c>
      <c r="H87" s="22">
        <v>0</v>
      </c>
      <c r="I87" s="23">
        <v>0</v>
      </c>
      <c r="J87" s="23">
        <v>0</v>
      </c>
      <c r="K87" s="24"/>
    </row>
    <row r="88" spans="1:11" s="25" customFormat="1" x14ac:dyDescent="0.2">
      <c r="A88" s="17" t="s">
        <v>103</v>
      </c>
      <c r="B88" s="17" t="s">
        <v>104</v>
      </c>
      <c r="C88" s="18" t="s">
        <v>16</v>
      </c>
      <c r="D88" s="19">
        <v>0</v>
      </c>
      <c r="E88" s="20">
        <v>0</v>
      </c>
      <c r="F88" s="21">
        <f t="shared" si="0"/>
        <v>0</v>
      </c>
      <c r="G88" s="20">
        <v>0</v>
      </c>
      <c r="H88" s="22">
        <v>0</v>
      </c>
      <c r="I88" s="23">
        <v>0</v>
      </c>
      <c r="J88" s="23">
        <v>0</v>
      </c>
      <c r="K88" s="24"/>
    </row>
    <row r="89" spans="1:11" s="25" customFormat="1" x14ac:dyDescent="0.2">
      <c r="A89" s="17" t="s">
        <v>105</v>
      </c>
      <c r="B89" s="17" t="s">
        <v>106</v>
      </c>
      <c r="C89" s="18" t="s">
        <v>146</v>
      </c>
      <c r="D89" s="19">
        <v>225071</v>
      </c>
      <c r="E89" s="20">
        <v>0</v>
      </c>
      <c r="F89" s="21">
        <f t="shared" si="0"/>
        <v>61463</v>
      </c>
      <c r="G89" s="20">
        <v>286534</v>
      </c>
      <c r="H89" s="22">
        <v>1</v>
      </c>
      <c r="I89" s="23">
        <v>0</v>
      </c>
      <c r="J89" s="23">
        <v>0</v>
      </c>
      <c r="K89" s="24"/>
    </row>
    <row r="90" spans="1:11" s="25" customFormat="1" x14ac:dyDescent="0.2">
      <c r="A90" s="17" t="s">
        <v>105</v>
      </c>
      <c r="B90" s="17" t="s">
        <v>106</v>
      </c>
      <c r="C90" s="18" t="s">
        <v>128</v>
      </c>
      <c r="D90" s="19">
        <v>206560</v>
      </c>
      <c r="E90" s="20">
        <v>0</v>
      </c>
      <c r="F90" s="21">
        <f t="shared" ref="F90:F91" si="13">G90-SUM(D90:E90)</f>
        <v>7088</v>
      </c>
      <c r="G90" s="20">
        <v>213648</v>
      </c>
      <c r="H90" s="22">
        <v>1</v>
      </c>
      <c r="I90" s="23">
        <v>0</v>
      </c>
      <c r="J90" s="23">
        <v>0</v>
      </c>
      <c r="K90" s="24"/>
    </row>
    <row r="91" spans="1:11" s="25" customFormat="1" x14ac:dyDescent="0.2">
      <c r="A91" s="17" t="s">
        <v>105</v>
      </c>
      <c r="B91" s="17" t="s">
        <v>106</v>
      </c>
      <c r="C91" s="18" t="s">
        <v>137</v>
      </c>
      <c r="D91" s="19">
        <v>230765</v>
      </c>
      <c r="E91" s="20">
        <v>0</v>
      </c>
      <c r="F91" s="21">
        <f t="shared" si="13"/>
        <v>74893</v>
      </c>
      <c r="G91" s="20">
        <v>305658</v>
      </c>
      <c r="H91" s="22">
        <v>1</v>
      </c>
      <c r="I91" s="23">
        <v>0</v>
      </c>
      <c r="J91" s="23">
        <v>0</v>
      </c>
      <c r="K91" s="24"/>
    </row>
    <row r="92" spans="1:11" s="25" customFormat="1" x14ac:dyDescent="0.2">
      <c r="A92" s="17" t="s">
        <v>107</v>
      </c>
      <c r="B92" s="17" t="s">
        <v>108</v>
      </c>
      <c r="C92" s="18" t="s">
        <v>16</v>
      </c>
      <c r="D92" s="19">
        <v>0</v>
      </c>
      <c r="E92" s="20">
        <v>0</v>
      </c>
      <c r="F92" s="21">
        <f t="shared" si="0"/>
        <v>0</v>
      </c>
      <c r="G92" s="20">
        <v>0</v>
      </c>
      <c r="H92" s="22">
        <v>0</v>
      </c>
      <c r="I92" s="23">
        <v>0</v>
      </c>
      <c r="J92" s="23">
        <v>0</v>
      </c>
      <c r="K92" s="24"/>
    </row>
    <row r="93" spans="1:11" s="25" customFormat="1" x14ac:dyDescent="0.2">
      <c r="A93" s="17" t="s">
        <v>109</v>
      </c>
      <c r="B93" s="17" t="s">
        <v>110</v>
      </c>
      <c r="C93" s="18" t="s">
        <v>16</v>
      </c>
      <c r="D93" s="19">
        <v>0</v>
      </c>
      <c r="E93" s="20">
        <v>0</v>
      </c>
      <c r="F93" s="21">
        <f t="shared" si="0"/>
        <v>0</v>
      </c>
      <c r="G93" s="20">
        <v>0</v>
      </c>
      <c r="H93" s="22">
        <v>0</v>
      </c>
      <c r="I93" s="23">
        <v>0</v>
      </c>
      <c r="J93" s="23">
        <v>0</v>
      </c>
      <c r="K93" s="24"/>
    </row>
    <row r="94" spans="1:11" s="25" customFormat="1" x14ac:dyDescent="0.2">
      <c r="A94" s="17" t="s">
        <v>111</v>
      </c>
      <c r="B94" s="17" t="s">
        <v>112</v>
      </c>
      <c r="C94" s="18" t="s">
        <v>137</v>
      </c>
      <c r="D94" s="19">
        <v>0</v>
      </c>
      <c r="E94" s="20">
        <v>241306</v>
      </c>
      <c r="F94" s="21">
        <f t="shared" si="0"/>
        <v>40446</v>
      </c>
      <c r="G94" s="20">
        <v>281752</v>
      </c>
      <c r="H94" s="22">
        <v>0</v>
      </c>
      <c r="I94" s="23">
        <v>1</v>
      </c>
      <c r="J94" s="23">
        <v>0</v>
      </c>
      <c r="K94" s="24"/>
    </row>
    <row r="95" spans="1:11" s="25" customFormat="1" x14ac:dyDescent="0.2">
      <c r="A95" s="17" t="s">
        <v>113</v>
      </c>
      <c r="B95" s="17" t="s">
        <v>114</v>
      </c>
      <c r="C95" s="18" t="s">
        <v>16</v>
      </c>
      <c r="D95" s="19">
        <v>0</v>
      </c>
      <c r="E95" s="20">
        <v>0</v>
      </c>
      <c r="F95" s="21">
        <f t="shared" si="0"/>
        <v>0</v>
      </c>
      <c r="G95" s="20">
        <v>0</v>
      </c>
      <c r="H95" s="22">
        <v>0</v>
      </c>
      <c r="I95" s="23">
        <v>0</v>
      </c>
      <c r="J95" s="23">
        <v>0</v>
      </c>
      <c r="K95" s="24"/>
    </row>
    <row r="97" spans="1:11" s="3" customFormat="1" x14ac:dyDescent="0.2">
      <c r="A97" s="26" t="s">
        <v>115</v>
      </c>
      <c r="B97" s="26"/>
      <c r="C97" s="27"/>
      <c r="D97" s="28">
        <f t="shared" ref="D97:J97" si="14">SUM(D3:D95)</f>
        <v>6708344</v>
      </c>
      <c r="E97" s="29">
        <f t="shared" si="14"/>
        <v>4633585</v>
      </c>
      <c r="F97" s="29">
        <f t="shared" si="14"/>
        <v>1592982</v>
      </c>
      <c r="G97" s="29">
        <f t="shared" si="14"/>
        <v>12934911</v>
      </c>
      <c r="H97" s="27">
        <f t="shared" si="14"/>
        <v>36</v>
      </c>
      <c r="I97" s="26">
        <f t="shared" si="14"/>
        <v>29</v>
      </c>
      <c r="J97" s="26">
        <f t="shared" si="14"/>
        <v>0</v>
      </c>
      <c r="K97" s="27"/>
    </row>
    <row r="99" spans="1:11" x14ac:dyDescent="0.2">
      <c r="C99" s="30"/>
    </row>
    <row r="100" spans="1:11" x14ac:dyDescent="0.2">
      <c r="C100" s="30"/>
    </row>
  </sheetData>
  <sheetProtection sheet="1" objects="1" scenarios="1"/>
  <autoFilter ref="A2:J9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3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bestFit="1" customWidth="1"/>
    <col min="4" max="4" width="11.33203125" customWidth="1"/>
    <col min="5" max="5" width="12.1640625" bestFit="1" customWidth="1"/>
  </cols>
  <sheetData>
    <row r="3" spans="1:5" x14ac:dyDescent="0.2">
      <c r="A3" s="79" t="s">
        <v>3</v>
      </c>
      <c r="B3" s="79" t="s">
        <v>4</v>
      </c>
      <c r="C3" s="1" t="s">
        <v>160</v>
      </c>
      <c r="D3" t="s">
        <v>158</v>
      </c>
      <c r="E3" t="s">
        <v>159</v>
      </c>
    </row>
    <row r="4" spans="1:5" x14ac:dyDescent="0.2">
      <c r="A4" t="s">
        <v>14</v>
      </c>
      <c r="B4" t="s">
        <v>15</v>
      </c>
      <c r="C4" s="1">
        <v>268043</v>
      </c>
      <c r="D4" s="80">
        <v>1</v>
      </c>
      <c r="E4" s="80">
        <v>0</v>
      </c>
    </row>
    <row r="5" spans="1:5" x14ac:dyDescent="0.2">
      <c r="A5" t="s">
        <v>17</v>
      </c>
      <c r="B5" t="s">
        <v>18</v>
      </c>
      <c r="C5" s="1">
        <v>0</v>
      </c>
      <c r="D5" s="80">
        <v>0</v>
      </c>
      <c r="E5" s="80">
        <v>0</v>
      </c>
    </row>
    <row r="6" spans="1:5" x14ac:dyDescent="0.2">
      <c r="A6" t="s">
        <v>19</v>
      </c>
      <c r="B6" t="s">
        <v>20</v>
      </c>
      <c r="C6" s="1">
        <v>481551</v>
      </c>
      <c r="D6" s="80">
        <v>2</v>
      </c>
      <c r="E6" s="80">
        <v>0</v>
      </c>
    </row>
    <row r="7" spans="1:5" x14ac:dyDescent="0.2">
      <c r="A7" t="s">
        <v>21</v>
      </c>
      <c r="B7" t="s">
        <v>22</v>
      </c>
      <c r="D7" s="80">
        <v>0</v>
      </c>
      <c r="E7" s="80">
        <v>1</v>
      </c>
    </row>
    <row r="8" spans="1:5" x14ac:dyDescent="0.2">
      <c r="A8" t="s">
        <v>23</v>
      </c>
      <c r="B8" t="s">
        <v>24</v>
      </c>
      <c r="C8" s="1">
        <v>873632</v>
      </c>
      <c r="D8" s="80">
        <v>2</v>
      </c>
      <c r="E8" s="80">
        <v>3</v>
      </c>
    </row>
    <row r="9" spans="1:5" x14ac:dyDescent="0.2">
      <c r="A9" t="s">
        <v>25</v>
      </c>
      <c r="B9" t="s">
        <v>26</v>
      </c>
      <c r="C9" s="1">
        <v>0</v>
      </c>
      <c r="D9" s="80">
        <v>0</v>
      </c>
      <c r="E9" s="80">
        <v>0</v>
      </c>
    </row>
    <row r="10" spans="1:5" x14ac:dyDescent="0.2">
      <c r="A10" t="s">
        <v>27</v>
      </c>
      <c r="B10" t="s">
        <v>28</v>
      </c>
      <c r="C10" s="1">
        <v>0</v>
      </c>
      <c r="D10" s="80">
        <v>0</v>
      </c>
      <c r="E10" s="80">
        <v>0</v>
      </c>
    </row>
    <row r="11" spans="1:5" x14ac:dyDescent="0.2">
      <c r="A11" t="s">
        <v>29</v>
      </c>
      <c r="B11" t="s">
        <v>30</v>
      </c>
      <c r="C11" s="1">
        <v>0</v>
      </c>
      <c r="D11" s="80">
        <v>0</v>
      </c>
      <c r="E11" s="80">
        <v>0</v>
      </c>
    </row>
    <row r="12" spans="1:5" x14ac:dyDescent="0.2">
      <c r="A12" t="s">
        <v>31</v>
      </c>
      <c r="B12" t="s">
        <v>32</v>
      </c>
      <c r="C12" s="1">
        <v>1319909</v>
      </c>
      <c r="D12" s="80">
        <v>6</v>
      </c>
      <c r="E12" s="80">
        <v>5</v>
      </c>
    </row>
    <row r="13" spans="1:5" x14ac:dyDescent="0.2">
      <c r="A13" t="s">
        <v>33</v>
      </c>
      <c r="B13" t="s">
        <v>34</v>
      </c>
      <c r="C13" s="1">
        <v>1306514</v>
      </c>
      <c r="D13" s="80">
        <v>4</v>
      </c>
      <c r="E13" s="80">
        <v>2</v>
      </c>
    </row>
    <row r="14" spans="1:5" x14ac:dyDescent="0.2">
      <c r="A14" t="s">
        <v>35</v>
      </c>
      <c r="B14" t="s">
        <v>36</v>
      </c>
      <c r="C14" s="1">
        <v>0</v>
      </c>
      <c r="D14" s="80">
        <v>0</v>
      </c>
      <c r="E14" s="80">
        <v>0</v>
      </c>
    </row>
    <row r="15" spans="1:5" x14ac:dyDescent="0.2">
      <c r="A15" t="s">
        <v>37</v>
      </c>
      <c r="B15" t="s">
        <v>38</v>
      </c>
      <c r="C15" s="1">
        <v>0</v>
      </c>
      <c r="D15" s="80">
        <v>0</v>
      </c>
      <c r="E15" s="80">
        <v>0</v>
      </c>
    </row>
    <row r="16" spans="1:5" x14ac:dyDescent="0.2">
      <c r="A16" t="s">
        <v>39</v>
      </c>
      <c r="B16" t="s">
        <v>40</v>
      </c>
      <c r="C16" s="1">
        <v>234525</v>
      </c>
      <c r="D16" s="80">
        <v>0</v>
      </c>
      <c r="E16" s="80">
        <v>1</v>
      </c>
    </row>
    <row r="17" spans="1:5" x14ac:dyDescent="0.2">
      <c r="A17" t="s">
        <v>41</v>
      </c>
      <c r="B17" t="s">
        <v>42</v>
      </c>
      <c r="C17" s="1">
        <v>0</v>
      </c>
      <c r="D17" s="80">
        <v>0</v>
      </c>
      <c r="E17" s="80">
        <v>0</v>
      </c>
    </row>
    <row r="18" spans="1:5" x14ac:dyDescent="0.2">
      <c r="A18" t="s">
        <v>43</v>
      </c>
      <c r="B18" t="s">
        <v>44</v>
      </c>
      <c r="C18" s="1">
        <v>0</v>
      </c>
      <c r="D18" s="80">
        <v>0</v>
      </c>
      <c r="E18" s="80">
        <v>0</v>
      </c>
    </row>
    <row r="19" spans="1:5" x14ac:dyDescent="0.2">
      <c r="A19" t="s">
        <v>45</v>
      </c>
      <c r="B19" t="s">
        <v>46</v>
      </c>
      <c r="C19" s="1">
        <v>264293</v>
      </c>
      <c r="D19" s="80">
        <v>1</v>
      </c>
      <c r="E19" s="80">
        <v>0</v>
      </c>
    </row>
    <row r="20" spans="1:5" x14ac:dyDescent="0.2">
      <c r="A20" t="s">
        <v>47</v>
      </c>
      <c r="B20" t="s">
        <v>48</v>
      </c>
      <c r="C20" s="1">
        <v>177579</v>
      </c>
      <c r="D20" s="80">
        <v>1</v>
      </c>
      <c r="E20" s="80">
        <v>0</v>
      </c>
    </row>
    <row r="21" spans="1:5" x14ac:dyDescent="0.2">
      <c r="A21" t="s">
        <v>49</v>
      </c>
      <c r="B21" t="s">
        <v>50</v>
      </c>
      <c r="D21" s="80">
        <v>1</v>
      </c>
      <c r="E21" s="80">
        <v>0</v>
      </c>
    </row>
    <row r="22" spans="1:5" x14ac:dyDescent="0.2">
      <c r="A22" t="s">
        <v>51</v>
      </c>
      <c r="B22" t="s">
        <v>52</v>
      </c>
      <c r="C22" s="1">
        <v>0</v>
      </c>
      <c r="D22" s="80">
        <v>0</v>
      </c>
      <c r="E22" s="80">
        <v>0</v>
      </c>
    </row>
    <row r="23" spans="1:5" x14ac:dyDescent="0.2">
      <c r="A23" t="s">
        <v>53</v>
      </c>
      <c r="B23" t="s">
        <v>54</v>
      </c>
      <c r="C23" s="1">
        <v>0</v>
      </c>
      <c r="D23" s="80">
        <v>0</v>
      </c>
      <c r="E23" s="80">
        <v>0</v>
      </c>
    </row>
    <row r="24" spans="1:5" x14ac:dyDescent="0.2">
      <c r="A24" t="s">
        <v>55</v>
      </c>
      <c r="B24" t="s">
        <v>56</v>
      </c>
      <c r="C24" s="1">
        <v>1396488</v>
      </c>
      <c r="D24" s="80">
        <v>0</v>
      </c>
      <c r="E24" s="80">
        <v>5</v>
      </c>
    </row>
    <row r="25" spans="1:5" x14ac:dyDescent="0.2">
      <c r="A25" t="s">
        <v>57</v>
      </c>
      <c r="B25" t="s">
        <v>58</v>
      </c>
      <c r="C25" s="1">
        <v>0</v>
      </c>
      <c r="D25" s="80">
        <v>0</v>
      </c>
      <c r="E25" s="80">
        <v>0</v>
      </c>
    </row>
    <row r="26" spans="1:5" x14ac:dyDescent="0.2">
      <c r="A26" t="s">
        <v>59</v>
      </c>
      <c r="B26" t="s">
        <v>60</v>
      </c>
      <c r="C26" s="1">
        <v>0</v>
      </c>
      <c r="D26" s="80">
        <v>0</v>
      </c>
      <c r="E26" s="80">
        <v>0</v>
      </c>
    </row>
    <row r="27" spans="1:5" x14ac:dyDescent="0.2">
      <c r="A27" t="s">
        <v>61</v>
      </c>
      <c r="B27" t="s">
        <v>62</v>
      </c>
      <c r="C27" s="1">
        <v>570952</v>
      </c>
      <c r="D27" s="80">
        <v>2</v>
      </c>
      <c r="E27" s="80">
        <v>0</v>
      </c>
    </row>
    <row r="28" spans="1:5" x14ac:dyDescent="0.2">
      <c r="A28" t="s">
        <v>63</v>
      </c>
      <c r="B28" t="s">
        <v>64</v>
      </c>
      <c r="C28" s="1">
        <v>0</v>
      </c>
      <c r="D28" s="80">
        <v>0</v>
      </c>
      <c r="E28" s="80">
        <v>0</v>
      </c>
    </row>
    <row r="29" spans="1:5" x14ac:dyDescent="0.2">
      <c r="A29" t="s">
        <v>65</v>
      </c>
      <c r="B29" t="s">
        <v>66</v>
      </c>
      <c r="C29" s="1">
        <v>0</v>
      </c>
      <c r="D29" s="80">
        <v>0</v>
      </c>
      <c r="E29" s="80">
        <v>0</v>
      </c>
    </row>
    <row r="30" spans="1:5" x14ac:dyDescent="0.2">
      <c r="A30" t="s">
        <v>67</v>
      </c>
      <c r="B30" t="s">
        <v>68</v>
      </c>
      <c r="C30" s="1">
        <v>0</v>
      </c>
      <c r="D30" s="80">
        <v>0</v>
      </c>
      <c r="E30" s="80">
        <v>0</v>
      </c>
    </row>
    <row r="31" spans="1:5" x14ac:dyDescent="0.2">
      <c r="A31" t="s">
        <v>69</v>
      </c>
      <c r="B31" t="s">
        <v>70</v>
      </c>
      <c r="C31" s="1">
        <v>0</v>
      </c>
      <c r="D31" s="80">
        <v>0</v>
      </c>
      <c r="E31" s="80">
        <v>0</v>
      </c>
    </row>
    <row r="32" spans="1:5" x14ac:dyDescent="0.2">
      <c r="A32" t="s">
        <v>71</v>
      </c>
      <c r="B32" t="s">
        <v>72</v>
      </c>
      <c r="C32" s="1">
        <v>0</v>
      </c>
      <c r="D32" s="80">
        <v>0</v>
      </c>
      <c r="E32" s="80">
        <v>0</v>
      </c>
    </row>
    <row r="33" spans="1:5" x14ac:dyDescent="0.2">
      <c r="A33" t="s">
        <v>73</v>
      </c>
      <c r="B33" t="s">
        <v>74</v>
      </c>
      <c r="C33" s="1">
        <v>160713</v>
      </c>
      <c r="D33" s="80">
        <v>0</v>
      </c>
      <c r="E33" s="80">
        <v>1</v>
      </c>
    </row>
    <row r="34" spans="1:5" x14ac:dyDescent="0.2">
      <c r="A34" t="s">
        <v>75</v>
      </c>
      <c r="B34" t="s">
        <v>76</v>
      </c>
      <c r="C34" s="1">
        <v>0</v>
      </c>
      <c r="D34" s="80">
        <v>0</v>
      </c>
      <c r="E34" s="80">
        <v>0</v>
      </c>
    </row>
    <row r="35" spans="1:5" x14ac:dyDescent="0.2">
      <c r="A35" t="s">
        <v>77</v>
      </c>
      <c r="B35" t="s">
        <v>78</v>
      </c>
      <c r="C35" s="1">
        <v>702864</v>
      </c>
      <c r="D35" s="80">
        <v>1</v>
      </c>
      <c r="E35" s="80">
        <v>2</v>
      </c>
    </row>
    <row r="36" spans="1:5" x14ac:dyDescent="0.2">
      <c r="A36" t="s">
        <v>79</v>
      </c>
      <c r="B36" t="s">
        <v>80</v>
      </c>
      <c r="C36" s="1">
        <v>0</v>
      </c>
      <c r="D36" s="80">
        <v>0</v>
      </c>
      <c r="E36" s="80">
        <v>0</v>
      </c>
    </row>
    <row r="37" spans="1:5" x14ac:dyDescent="0.2">
      <c r="A37" t="s">
        <v>81</v>
      </c>
      <c r="B37" t="s">
        <v>82</v>
      </c>
      <c r="C37" s="1">
        <v>0</v>
      </c>
      <c r="D37" s="80">
        <v>0</v>
      </c>
      <c r="E37" s="80">
        <v>0</v>
      </c>
    </row>
    <row r="38" spans="1:5" x14ac:dyDescent="0.2">
      <c r="A38" t="s">
        <v>83</v>
      </c>
      <c r="B38" t="s">
        <v>84</v>
      </c>
      <c r="C38" s="1">
        <v>446358</v>
      </c>
      <c r="D38" s="80">
        <v>0</v>
      </c>
      <c r="E38" s="80">
        <v>2</v>
      </c>
    </row>
    <row r="39" spans="1:5" x14ac:dyDescent="0.2">
      <c r="A39" t="s">
        <v>85</v>
      </c>
      <c r="B39" t="s">
        <v>86</v>
      </c>
      <c r="C39" s="1">
        <v>517985</v>
      </c>
      <c r="D39" s="80">
        <v>2</v>
      </c>
      <c r="E39" s="80">
        <v>0</v>
      </c>
    </row>
    <row r="40" spans="1:5" x14ac:dyDescent="0.2">
      <c r="A40" t="s">
        <v>87</v>
      </c>
      <c r="B40" t="s">
        <v>88</v>
      </c>
      <c r="C40" s="1">
        <v>0</v>
      </c>
      <c r="D40" s="80">
        <v>0</v>
      </c>
      <c r="E40" s="80">
        <v>0</v>
      </c>
    </row>
    <row r="41" spans="1:5" x14ac:dyDescent="0.2">
      <c r="A41" t="s">
        <v>89</v>
      </c>
      <c r="B41" t="s">
        <v>90</v>
      </c>
      <c r="C41" s="1">
        <v>1276852</v>
      </c>
      <c r="D41" s="80">
        <v>3</v>
      </c>
      <c r="E41" s="80">
        <v>3</v>
      </c>
    </row>
    <row r="42" spans="1:5" x14ac:dyDescent="0.2">
      <c r="A42" t="s">
        <v>91</v>
      </c>
      <c r="B42" t="s">
        <v>92</v>
      </c>
      <c r="C42" s="1">
        <v>0</v>
      </c>
      <c r="D42" s="80">
        <v>0</v>
      </c>
      <c r="E42" s="80">
        <v>0</v>
      </c>
    </row>
    <row r="43" spans="1:5" x14ac:dyDescent="0.2">
      <c r="A43" t="s">
        <v>93</v>
      </c>
      <c r="B43" t="s">
        <v>94</v>
      </c>
      <c r="C43" s="1">
        <v>404307</v>
      </c>
      <c r="D43" s="80">
        <v>2</v>
      </c>
      <c r="E43" s="80">
        <v>0</v>
      </c>
    </row>
    <row r="44" spans="1:5" x14ac:dyDescent="0.2">
      <c r="A44" t="s">
        <v>95</v>
      </c>
      <c r="B44" t="s">
        <v>96</v>
      </c>
      <c r="C44" s="1">
        <v>0</v>
      </c>
      <c r="D44" s="80">
        <v>0</v>
      </c>
      <c r="E44" s="80">
        <v>0</v>
      </c>
    </row>
    <row r="45" spans="1:5" x14ac:dyDescent="0.2">
      <c r="A45" t="s">
        <v>97</v>
      </c>
      <c r="B45" t="s">
        <v>98</v>
      </c>
      <c r="C45" s="1">
        <v>232404</v>
      </c>
      <c r="D45" s="80">
        <v>1</v>
      </c>
      <c r="E45" s="80">
        <v>0</v>
      </c>
    </row>
    <row r="46" spans="1:5" x14ac:dyDescent="0.2">
      <c r="A46" t="s">
        <v>99</v>
      </c>
      <c r="B46" t="s">
        <v>100</v>
      </c>
      <c r="C46" s="1">
        <v>1212350</v>
      </c>
      <c r="D46" s="80">
        <v>4</v>
      </c>
      <c r="E46" s="80">
        <v>3</v>
      </c>
    </row>
    <row r="47" spans="1:5" x14ac:dyDescent="0.2">
      <c r="A47" t="s">
        <v>101</v>
      </c>
      <c r="B47" t="s">
        <v>102</v>
      </c>
      <c r="C47" s="1">
        <v>0</v>
      </c>
      <c r="D47" s="80">
        <v>0</v>
      </c>
      <c r="E47" s="80">
        <v>0</v>
      </c>
    </row>
    <row r="48" spans="1:5" x14ac:dyDescent="0.2">
      <c r="A48" t="s">
        <v>103</v>
      </c>
      <c r="B48" t="s">
        <v>104</v>
      </c>
      <c r="C48" s="1">
        <v>0</v>
      </c>
      <c r="D48" s="80">
        <v>0</v>
      </c>
      <c r="E48" s="80">
        <v>0</v>
      </c>
    </row>
    <row r="49" spans="1:5" x14ac:dyDescent="0.2">
      <c r="A49" t="s">
        <v>105</v>
      </c>
      <c r="B49" t="s">
        <v>106</v>
      </c>
      <c r="C49" s="1">
        <v>805840</v>
      </c>
      <c r="D49" s="80">
        <v>3</v>
      </c>
      <c r="E49" s="80">
        <v>0</v>
      </c>
    </row>
    <row r="50" spans="1:5" x14ac:dyDescent="0.2">
      <c r="A50" t="s">
        <v>107</v>
      </c>
      <c r="B50" t="s">
        <v>108</v>
      </c>
      <c r="C50" s="1">
        <v>0</v>
      </c>
      <c r="D50" s="80">
        <v>0</v>
      </c>
      <c r="E50" s="80">
        <v>0</v>
      </c>
    </row>
    <row r="51" spans="1:5" x14ac:dyDescent="0.2">
      <c r="A51" t="s">
        <v>109</v>
      </c>
      <c r="B51" t="s">
        <v>110</v>
      </c>
      <c r="C51" s="1">
        <v>0</v>
      </c>
      <c r="D51" s="80">
        <v>0</v>
      </c>
      <c r="E51" s="80">
        <v>0</v>
      </c>
    </row>
    <row r="52" spans="1:5" x14ac:dyDescent="0.2">
      <c r="A52" t="s">
        <v>111</v>
      </c>
      <c r="B52" t="s">
        <v>112</v>
      </c>
      <c r="C52" s="1">
        <v>281752</v>
      </c>
      <c r="D52" s="80">
        <v>0</v>
      </c>
      <c r="E52" s="80">
        <v>1</v>
      </c>
    </row>
    <row r="53" spans="1:5" x14ac:dyDescent="0.2">
      <c r="A53" t="s">
        <v>113</v>
      </c>
      <c r="B53" t="s">
        <v>114</v>
      </c>
      <c r="C53" s="1">
        <v>0</v>
      </c>
      <c r="D53" s="80">
        <v>0</v>
      </c>
      <c r="E53" s="80">
        <v>0</v>
      </c>
    </row>
    <row r="54" spans="1:5" x14ac:dyDescent="0.2">
      <c r="A54" t="s">
        <v>157</v>
      </c>
      <c r="C54" s="1">
        <v>12934911</v>
      </c>
      <c r="D54" s="80">
        <v>36</v>
      </c>
      <c r="E54" s="80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2021-12-25T20:53:31Z</dcterms:modified>
</cp:coreProperties>
</file>