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13_ncr:1_{1CC0CDB5-92AB-854E-A57A-F13C01F00F0F}" xr6:coauthVersionLast="47" xr6:coauthVersionMax="47" xr10:uidLastSave="{00000000-0000-0000-0000-000000000000}"/>
  <bookViews>
    <workbookView xWindow="1420" yWindow="500" windowWidth="27600" windowHeight="17500" tabRatio="500" activeTab="3" xr2:uid="{00000000-000D-0000-FFFF-FFFF00000000}"/>
  </bookViews>
  <sheets>
    <sheet name="Election Results by State" sheetId="2" r:id="rId1"/>
    <sheet name="Uncontested Races" sheetId="3" r:id="rId2"/>
    <sheet name="Uncontested PIVOT" sheetId="4" r:id="rId3"/>
    <sheet name="Sheet1" sheetId="5" r:id="rId4"/>
  </sheets>
  <definedNames>
    <definedName name="_xlnm._FilterDatabase" localSheetId="0" hidden="1">'Election Results by State'!$N$2:$N$52</definedName>
    <definedName name="_xlnm._FilterDatabase" localSheetId="1" hidden="1">'Uncontested Races'!$A$2:$J$108</definedName>
  </definedNames>
  <calcPr calcId="191029"/>
  <pivotCaches>
    <pivotCache cacheId="1" r:id="rId5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4" i="2" l="1"/>
  <c r="H54" i="2"/>
  <c r="G54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F106" i="3"/>
  <c r="F107" i="3"/>
  <c r="F97" i="3"/>
  <c r="F98" i="3"/>
  <c r="F99" i="3"/>
  <c r="F100" i="3"/>
  <c r="F101" i="3"/>
  <c r="F102" i="3"/>
  <c r="F86" i="3"/>
  <c r="F87" i="3"/>
  <c r="F88" i="3"/>
  <c r="F89" i="3"/>
  <c r="F90" i="3"/>
  <c r="F91" i="3"/>
  <c r="F92" i="3"/>
  <c r="F93" i="3"/>
  <c r="F84" i="3"/>
  <c r="F80" i="3"/>
  <c r="F81" i="3"/>
  <c r="F73" i="3"/>
  <c r="F74" i="3"/>
  <c r="F75" i="3"/>
  <c r="F76" i="3"/>
  <c r="F77" i="3"/>
  <c r="F67" i="3"/>
  <c r="F60" i="3"/>
  <c r="F61" i="3"/>
  <c r="F62" i="3"/>
  <c r="F63" i="3"/>
  <c r="F64" i="3"/>
  <c r="F65" i="3"/>
  <c r="F54" i="3"/>
  <c r="F48" i="3"/>
  <c r="F42" i="3"/>
  <c r="F43" i="3"/>
  <c r="F44" i="3"/>
  <c r="F45" i="3"/>
  <c r="F46" i="3"/>
  <c r="F36" i="3"/>
  <c r="F37" i="3"/>
  <c r="F38" i="3"/>
  <c r="F30" i="3"/>
  <c r="F25" i="3"/>
  <c r="F26" i="3"/>
  <c r="F20" i="3"/>
  <c r="F21" i="3"/>
  <c r="F11" i="3"/>
  <c r="F9" i="3"/>
  <c r="F4" i="3"/>
  <c r="F5" i="3"/>
  <c r="F110" i="3" s="1"/>
  <c r="J110" i="3"/>
  <c r="I110" i="3"/>
  <c r="H110" i="3"/>
  <c r="G110" i="3"/>
  <c r="F3" i="3"/>
  <c r="F6" i="3"/>
  <c r="F7" i="3"/>
  <c r="F8" i="3"/>
  <c r="F10" i="3"/>
  <c r="F12" i="3"/>
  <c r="F13" i="3"/>
  <c r="F14" i="3"/>
  <c r="F15" i="3"/>
  <c r="F24" i="3"/>
  <c r="F27" i="3"/>
  <c r="F28" i="3"/>
  <c r="F29" i="3"/>
  <c r="F31" i="3"/>
  <c r="F32" i="3"/>
  <c r="F33" i="3"/>
  <c r="F34" i="3"/>
  <c r="F35" i="3"/>
  <c r="F39" i="3"/>
  <c r="F40" i="3"/>
  <c r="F41" i="3"/>
  <c r="F47" i="3"/>
  <c r="F49" i="3"/>
  <c r="F50" i="3"/>
  <c r="F51" i="3"/>
  <c r="F52" i="3"/>
  <c r="F53" i="3"/>
  <c r="F55" i="3"/>
  <c r="F56" i="3"/>
  <c r="F57" i="3"/>
  <c r="F58" i="3"/>
  <c r="F59" i="3"/>
  <c r="F66" i="3"/>
  <c r="F68" i="3"/>
  <c r="F69" i="3"/>
  <c r="F70" i="3"/>
  <c r="F71" i="3"/>
  <c r="F72" i="3"/>
  <c r="F78" i="3"/>
  <c r="F79" i="3"/>
  <c r="F82" i="3"/>
  <c r="F83" i="3"/>
  <c r="F85" i="3"/>
  <c r="F94" i="3"/>
  <c r="F95" i="3"/>
  <c r="F96" i="3"/>
  <c r="F103" i="3"/>
  <c r="F104" i="3"/>
  <c r="F105" i="3"/>
  <c r="F108" i="3"/>
  <c r="E110" i="3"/>
  <c r="D110" i="3"/>
  <c r="K52" i="2"/>
  <c r="E52" i="2"/>
  <c r="K51" i="2"/>
  <c r="E51" i="2"/>
  <c r="K50" i="2"/>
  <c r="E50" i="2"/>
  <c r="K49" i="2"/>
  <c r="E49" i="2"/>
  <c r="K48" i="2"/>
  <c r="E48" i="2"/>
  <c r="K47" i="2"/>
  <c r="E47" i="2"/>
  <c r="K46" i="2"/>
  <c r="E46" i="2"/>
  <c r="K45" i="2"/>
  <c r="E45" i="2"/>
  <c r="K44" i="2"/>
  <c r="E44" i="2"/>
  <c r="K43" i="2"/>
  <c r="E43" i="2"/>
  <c r="K42" i="2"/>
  <c r="E42" i="2"/>
  <c r="K41" i="2"/>
  <c r="E41" i="2"/>
  <c r="K40" i="2"/>
  <c r="E40" i="2"/>
  <c r="K39" i="2"/>
  <c r="E39" i="2"/>
  <c r="K38" i="2"/>
  <c r="E38" i="2"/>
  <c r="K37" i="2"/>
  <c r="E37" i="2"/>
  <c r="K36" i="2"/>
  <c r="E36" i="2"/>
  <c r="K35" i="2"/>
  <c r="E35" i="2"/>
  <c r="K34" i="2"/>
  <c r="E34" i="2"/>
  <c r="K33" i="2"/>
  <c r="E33" i="2"/>
  <c r="K32" i="2"/>
  <c r="E32" i="2"/>
  <c r="K31" i="2"/>
  <c r="E31" i="2"/>
  <c r="K30" i="2"/>
  <c r="E30" i="2"/>
  <c r="K29" i="2"/>
  <c r="E29" i="2"/>
  <c r="K28" i="2"/>
  <c r="E28" i="2"/>
  <c r="K27" i="2"/>
  <c r="E27" i="2"/>
  <c r="K26" i="2"/>
  <c r="E26" i="2"/>
  <c r="K25" i="2"/>
  <c r="E25" i="2"/>
  <c r="K24" i="2"/>
  <c r="E24" i="2"/>
  <c r="K23" i="2"/>
  <c r="E23" i="2"/>
  <c r="K22" i="2"/>
  <c r="E22" i="2"/>
  <c r="K21" i="2"/>
  <c r="E21" i="2"/>
  <c r="K20" i="2"/>
  <c r="E20" i="2"/>
  <c r="K19" i="2"/>
  <c r="E19" i="2"/>
  <c r="K18" i="2"/>
  <c r="E18" i="2"/>
  <c r="K17" i="2"/>
  <c r="E17" i="2"/>
  <c r="K16" i="2"/>
  <c r="E16" i="2"/>
  <c r="K15" i="2"/>
  <c r="E15" i="2"/>
  <c r="K14" i="2"/>
  <c r="E14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E7" i="2"/>
  <c r="K6" i="2"/>
  <c r="E6" i="2"/>
  <c r="K5" i="2"/>
  <c r="K54" i="2" s="1"/>
  <c r="K58" i="2" s="1"/>
  <c r="E5" i="2"/>
  <c r="E54" i="2" s="1"/>
  <c r="K4" i="2"/>
  <c r="E4" i="2"/>
  <c r="K3" i="2"/>
  <c r="E3" i="2"/>
  <c r="N54" i="2"/>
  <c r="N58" i="2"/>
  <c r="M54" i="2"/>
  <c r="M58" i="2"/>
  <c r="L54" i="2"/>
  <c r="L58" i="2" s="1"/>
  <c r="F54" i="2"/>
  <c r="F58" i="2"/>
  <c r="D54" i="2"/>
  <c r="D58" i="2"/>
  <c r="C54" i="2"/>
  <c r="C58" i="2" s="1"/>
</calcChain>
</file>

<file path=xl/sharedStrings.xml><?xml version="1.0" encoding="utf-8"?>
<sst xmlns="http://schemas.openxmlformats.org/spreadsheetml/2006/main" count="683" uniqueCount="171">
  <si>
    <t>Votes</t>
  </si>
  <si>
    <t xml:space="preserve"> </t>
  </si>
  <si>
    <t>Actual Seats</t>
  </si>
  <si>
    <t>State</t>
  </si>
  <si>
    <t>**</t>
  </si>
  <si>
    <t>REP</t>
  </si>
  <si>
    <t>DEM</t>
  </si>
  <si>
    <t>OTH</t>
  </si>
  <si>
    <t>TOT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</si>
  <si>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</si>
  <si>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</si>
  <si>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</si>
  <si>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</si>
  <si>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</si>
  <si>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</si>
  <si>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</si>
  <si>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</si>
  <si>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</si>
  <si>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</si>
  <si>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</si>
  <si>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</si>
  <si>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</si>
  <si>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</si>
  <si>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</si>
  <si>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</si>
  <si>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</si>
  <si>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</si>
  <si>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</si>
  <si>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</si>
  <si>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</si>
  <si>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</si>
  <si>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</si>
  <si>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</si>
  <si>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</si>
  <si>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</si>
  <si>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</si>
  <si>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</si>
  <si>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</si>
  <si>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</si>
  <si>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</si>
  <si>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</si>
  <si>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</si>
  <si>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</si>
  <si>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</si>
  <si>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</si>
  <si>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</si>
  <si>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</si>
  <si>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</si>
  <si>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</si>
  <si>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</si>
  <si>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</si>
  <si>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</si>
  <si>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</si>
  <si>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</si>
  <si>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</si>
  <si>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</si>
  <si>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</si>
  <si>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</si>
  <si>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</si>
  <si>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</si>
  <si>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</si>
  <si>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</si>
  <si>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</si>
  <si>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</si>
  <si>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</si>
  <si>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</si>
  <si>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</si>
  <si>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</si>
  <si>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</si>
  <si>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</si>
  <si>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</si>
  <si>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</si>
  <si>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</si>
  <si>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</si>
  <si>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</si>
  <si>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</si>
  <si>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</si>
  <si>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</si>
  <si>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</si>
  <si>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</si>
  <si>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</si>
  <si>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</si>
  <si>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</si>
  <si>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</si>
  <si>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</si>
  <si>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</si>
  <si>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</si>
  <si>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</si>
  <si>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</si>
  <si>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</si>
  <si>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</si>
  <si>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</si>
  <si>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</si>
  <si>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</si>
  <si>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</si>
  <si>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</si>
  <si>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</si>
  <si>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</si>
  <si>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</si>
  <si>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</si>
  <si>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</si>
  <si>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</si>
  <si>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</si>
  <si>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</si>
  <si>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</si>
  <si>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</si>
  <si>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</si>
  <si>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</si>
  <si>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</si>
  <si>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</si>
  <si>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</si>
  <si>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>Validation</t>
  </si>
  <si>
    <t>Delta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</si>
  <si>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</si>
  <si>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</si>
  <si>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</si>
  <si>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</si>
  <si>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</si>
  <si>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</si>
  <si>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</si>
  <si>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</si>
  <si>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</si>
  <si>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</si>
  <si>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n/a</t>
  </si>
  <si>
    <t>D-NPL counted as D party.</t>
  </si>
  <si>
    <t>4th</t>
  </si>
  <si>
    <t>6th</t>
  </si>
  <si>
    <t>7th</t>
  </si>
  <si>
    <t>2nd</t>
  </si>
  <si>
    <t>3rd</t>
  </si>
  <si>
    <t>10th</t>
  </si>
  <si>
    <t>49th</t>
  </si>
  <si>
    <t>11th</t>
  </si>
  <si>
    <t>12th</t>
  </si>
  <si>
    <t>14th</t>
  </si>
  <si>
    <t>16th</t>
  </si>
  <si>
    <t>17th</t>
  </si>
  <si>
    <t>20th</t>
  </si>
  <si>
    <t>21st</t>
  </si>
  <si>
    <t>Votes not reported.</t>
  </si>
  <si>
    <t>5th</t>
  </si>
  <si>
    <t>18th</t>
  </si>
  <si>
    <t>1st</t>
  </si>
  <si>
    <t>8th</t>
  </si>
  <si>
    <t>9th</t>
  </si>
  <si>
    <t>13th</t>
  </si>
  <si>
    <t>23rd</t>
  </si>
  <si>
    <t>24th</t>
  </si>
  <si>
    <t>19th</t>
  </si>
  <si>
    <t>15th</t>
  </si>
  <si>
    <t>29th</t>
  </si>
  <si>
    <t>Uncontested</t>
  </si>
  <si>
    <t>Contested</t>
  </si>
  <si>
    <t>TOT3</t>
  </si>
  <si>
    <t>REP3</t>
  </si>
  <si>
    <t>DEM3</t>
  </si>
  <si>
    <t>AVG Votes</t>
  </si>
  <si>
    <t>Grand Total</t>
  </si>
  <si>
    <t>Sum of TOT1</t>
  </si>
  <si>
    <t>Sum of REP2</t>
  </si>
  <si>
    <t>Sum of DEM2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</si>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</sst>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3" fontId="0" fillId="0" borderId="0" xfId="0" applyNumberFormat="1"/>
    <xf numFmtId="0" fontId="1" fillId="0" borderId="0" xfId="0" applyFont="1"/>
    <xf numFmtId="0" fontId="4" fillId="2" borderId="0" xfId="0" applyFont="1" applyFill="1"/>
    <xf numFmtId="3" fontId="4" fillId="2" borderId="1" xfId="0" applyNumberFormat="1" applyFont="1" applyFill="1" applyBorder="1"/>
    <xf numFmtId="3" fontId="4" fillId="2" borderId="0" xfId="0" applyNumberFormat="1" applyFont="1" applyFill="1" applyAlignment="1">
      <alignment horizontal="center"/>
    </xf>
    <xf numFmtId="3" fontId="4" fillId="2" borderId="0" xfId="0" applyNumberFormat="1" applyFont="1" applyFill="1"/>
    <xf numFmtId="0" fontId="4" fillId="2" borderId="1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/>
    <xf numFmtId="0" fontId="3" fillId="0" borderId="0" xfId="0" applyFont="1"/>
    <xf numFmtId="0" fontId="0" fillId="0" borderId="1" xfId="0" applyBorder="1"/>
    <xf numFmtId="3" fontId="0" fillId="0" borderId="1" xfId="0" applyNumberFormat="1" applyBorder="1"/>
    <xf numFmtId="3" fontId="2" fillId="0" borderId="0" xfId="0" applyNumberFormat="1" applyFont="1"/>
    <xf numFmtId="0" fontId="1" fillId="0" borderId="2" xfId="0" applyFont="1" applyBorder="1"/>
    <xf numFmtId="3" fontId="1" fillId="0" borderId="3" xfId="0" applyNumberFormat="1" applyFont="1" applyBorder="1"/>
    <xf numFmtId="3" fontId="1" fillId="0" borderId="2" xfId="0" applyNumberFormat="1" applyFont="1" applyBorder="1"/>
    <xf numFmtId="3" fontId="6" fillId="0" borderId="2" xfId="0" applyNumberFormat="1" applyFont="1" applyBorder="1"/>
    <xf numFmtId="0" fontId="1" fillId="0" borderId="3" xfId="0" applyFont="1" applyBorder="1"/>
    <xf numFmtId="0" fontId="0" fillId="0" borderId="2" xfId="0" applyBorder="1"/>
    <xf numFmtId="3" fontId="0" fillId="0" borderId="3" xfId="0" applyNumberFormat="1" applyBorder="1"/>
    <xf numFmtId="3" fontId="0" fillId="0" borderId="2" xfId="0" applyNumberFormat="1" applyBorder="1"/>
    <xf numFmtId="0" fontId="0" fillId="0" borderId="3" xfId="0" applyBorder="1"/>
    <xf numFmtId="3" fontId="5" fillId="2" borderId="0" xfId="0" applyNumberFormat="1" applyFont="1" applyFill="1"/>
    <xf numFmtId="9" fontId="0" fillId="0" borderId="1" xfId="0" applyNumberFormat="1" applyBorder="1"/>
    <xf numFmtId="0" fontId="2" fillId="0" borderId="0" xfId="0" applyFont="1"/>
    <xf numFmtId="0" fontId="0" fillId="3" borderId="0" xfId="0" applyFill="1"/>
    <xf numFmtId="0" fontId="0" fillId="3" borderId="1" xfId="0" applyFill="1" applyBorder="1"/>
    <xf numFmtId="3" fontId="0" fillId="3" borderId="1" xfId="0" applyNumberFormat="1" applyFill="1" applyBorder="1"/>
    <xf numFmtId="3" fontId="0" fillId="3" borderId="0" xfId="0" applyNumberFormat="1" applyFill="1"/>
    <xf numFmtId="3" fontId="2" fillId="3" borderId="0" xfId="0" applyNumberFormat="1" applyFont="1" applyFill="1"/>
    <xf numFmtId="3" fontId="3" fillId="4" borderId="1" xfId="0" applyNumberFormat="1" applyFont="1" applyFill="1" applyBorder="1" applyProtection="1">
      <protection locked="0"/>
    </xf>
    <xf numFmtId="3" fontId="3" fillId="4" borderId="0" xfId="0" applyNumberFormat="1" applyFont="1" applyFill="1" applyAlignment="1" applyProtection="1">
      <alignment horizontal="center"/>
      <protection locked="0"/>
    </xf>
    <xf numFmtId="3" fontId="3" fillId="4" borderId="0" xfId="0" applyNumberFormat="1" applyFont="1" applyFill="1" applyProtection="1">
      <protection locked="0"/>
    </xf>
    <xf numFmtId="3" fontId="4" fillId="4" borderId="4" xfId="0" applyNumberFormat="1" applyFont="1" applyFill="1" applyBorder="1" applyProtection="1">
      <protection locked="0"/>
    </xf>
    <xf numFmtId="3" fontId="0" fillId="0" borderId="4" xfId="0" applyNumberFormat="1" applyBorder="1"/>
    <xf numFmtId="3" fontId="1" fillId="0" borderId="5" xfId="0" applyNumberFormat="1" applyFont="1" applyBorder="1"/>
    <xf numFmtId="3" fontId="0" fillId="0" borderId="5" xfId="0" applyNumberFormat="1" applyBorder="1"/>
    <xf numFmtId="0" fontId="0" fillId="0" borderId="0" xfId="0" pivotButton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79.366794328707" createdVersion="4" refreshedVersion="4" minRefreshableVersion="3" recordCount="106" xr:uid="{00000000-000A-0000-FFFF-FFFF12000000}">
  <cacheSource type="worksheet">
    <worksheetSource ref="A2:J108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String="0" containsBlank="1" containsNumber="1" containsInteger="1" minValue="0" maxValue="192567"/>
    </cacheField>
    <cacheField name="DEM1" numFmtId="3">
      <sharedItems containsString="0" containsBlank="1" containsNumber="1" containsInteger="1" minValue="0" maxValue="170968"/>
    </cacheField>
    <cacheField name="OTH1" numFmtId="3">
      <sharedItems containsString="0" containsBlank="1" containsNumber="1" containsInteger="1" minValue="0" maxValue="94622"/>
    </cacheField>
    <cacheField name="TOT1" numFmtId="3">
      <sharedItems containsString="0" containsBlank="1" containsNumber="1" containsInteger="1" minValue="0" maxValue="236013" count="77">
        <n v="161101"/>
        <n v="198346"/>
        <n v="166309"/>
        <n v="0"/>
        <n v="153626"/>
        <n v="143055"/>
        <n v="167197"/>
        <n v="122497"/>
        <n v="171661"/>
        <m/>
        <n v="223340"/>
        <n v="113822"/>
        <n v="102925"/>
        <n v="116259"/>
        <n v="129242"/>
        <n v="156042"/>
        <n v="192567"/>
        <n v="208561"/>
        <n v="160688"/>
        <n v="180570"/>
        <n v="150342"/>
        <n v="174830"/>
        <n v="159710"/>
        <n v="208498"/>
        <n v="212304"/>
        <n v="221209"/>
        <n v="236013"/>
        <n v="155304"/>
        <n v="235866"/>
        <n v="173339"/>
        <n v="131941"/>
        <n v="155844"/>
        <n v="175956"/>
        <n v="131389"/>
        <n v="122921"/>
        <n v="132741"/>
        <n v="111818"/>
        <n v="117571"/>
        <n v="84765"/>
        <n v="190018"/>
        <n v="184613"/>
        <n v="202632"/>
        <n v="144934"/>
        <n v="167497"/>
        <n v="125546"/>
        <n v="196090"/>
        <n v="150329"/>
        <n v="143211"/>
        <n v="164159"/>
        <n v="123412"/>
        <n v="134597"/>
        <n v="157145"/>
        <n v="142425"/>
        <n v="171359"/>
        <n v="141972"/>
        <n v="128886"/>
        <n v="144260"/>
        <n v="108527"/>
        <n v="150926"/>
        <n v="135624"/>
        <n v="131931"/>
        <n v="66311"/>
        <n v="72383"/>
        <n v="127776"/>
        <n v="68685"/>
        <n v="58593"/>
        <n v="117997"/>
        <n v="124846"/>
        <n v="91073"/>
        <n v="111041"/>
        <n v="108732"/>
        <n v="152183"/>
        <n v="163298"/>
        <n v="111261"/>
        <n v="141367"/>
        <n v="222012"/>
        <n v="171161"/>
      </sharedItems>
    </cacheField>
    <cacheField name="REP2" numFmtId="0">
      <sharedItems containsSemiMixedTypes="0" containsString="0" containsNumber="1" containsInteger="1" minValue="0" maxValue="1" count="2">
        <n v="1"/>
        <n v="0"/>
      </sharedItems>
    </cacheField>
    <cacheField name="DEM2" numFmtId="0">
      <sharedItems containsSemiMixedTypes="0" containsString="0" containsNumber="1" containsInteger="1" minValue="0" maxValue="1" count="2">
        <n v="0"/>
        <n v="1"/>
      </sharedItems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x v="0"/>
    <s v="4th"/>
    <n v="139705"/>
    <n v="0"/>
    <n v="21396"/>
    <x v="0"/>
    <x v="0"/>
    <x v="0"/>
    <n v="0"/>
  </r>
  <r>
    <x v="0"/>
    <x v="0"/>
    <s v="6th"/>
    <n v="178171"/>
    <n v="0"/>
    <n v="20175"/>
    <x v="1"/>
    <x v="0"/>
    <x v="0"/>
    <n v="0"/>
  </r>
  <r>
    <x v="0"/>
    <x v="0"/>
    <s v="7th"/>
    <n v="0"/>
    <n v="153735"/>
    <n v="12574"/>
    <x v="2"/>
    <x v="1"/>
    <x v="1"/>
    <n v="0"/>
  </r>
  <r>
    <x v="1"/>
    <x v="1"/>
    <s v="n/a"/>
    <n v="0"/>
    <n v="0"/>
    <n v="0"/>
    <x v="3"/>
    <x v="1"/>
    <x v="0"/>
    <n v="0"/>
  </r>
  <r>
    <x v="2"/>
    <x v="2"/>
    <s v="n/a"/>
    <n v="0"/>
    <n v="0"/>
    <n v="0"/>
    <x v="3"/>
    <x v="1"/>
    <x v="0"/>
    <n v="0"/>
  </r>
  <r>
    <x v="3"/>
    <x v="3"/>
    <s v="2nd"/>
    <n v="0"/>
    <n v="142752"/>
    <n v="10874"/>
    <x v="4"/>
    <x v="1"/>
    <x v="1"/>
    <n v="0"/>
  </r>
  <r>
    <x v="3"/>
    <x v="3"/>
    <s v="3rd"/>
    <n v="141478"/>
    <n v="0"/>
    <n v="1577"/>
    <x v="5"/>
    <x v="0"/>
    <x v="0"/>
    <n v="0"/>
  </r>
  <r>
    <x v="4"/>
    <x v="4"/>
    <s v="10th"/>
    <n v="0"/>
    <n v="126390"/>
    <n v="40807"/>
    <x v="6"/>
    <x v="1"/>
    <x v="1"/>
    <n v="0"/>
  </r>
  <r>
    <x v="4"/>
    <x v="4"/>
    <s v="49th"/>
    <n v="94594"/>
    <n v="0"/>
    <n v="27903"/>
    <x v="7"/>
    <x v="0"/>
    <x v="0"/>
    <n v="0"/>
  </r>
  <r>
    <x v="5"/>
    <x v="5"/>
    <s v="n/a"/>
    <n v="0"/>
    <n v="0"/>
    <n v="0"/>
    <x v="3"/>
    <x v="1"/>
    <x v="0"/>
    <n v="0"/>
  </r>
  <r>
    <x v="6"/>
    <x v="6"/>
    <s v="n/a"/>
    <n v="0"/>
    <n v="0"/>
    <n v="0"/>
    <x v="3"/>
    <x v="1"/>
    <x v="0"/>
    <n v="0"/>
  </r>
  <r>
    <x v="7"/>
    <x v="7"/>
    <s v="n/a"/>
    <n v="0"/>
    <n v="0"/>
    <n v="0"/>
    <x v="3"/>
    <x v="1"/>
    <x v="0"/>
    <n v="0"/>
  </r>
  <r>
    <x v="8"/>
    <x v="8"/>
    <s v="4th"/>
    <n v="171152"/>
    <n v="0"/>
    <n v="509"/>
    <x v="8"/>
    <x v="0"/>
    <x v="0"/>
    <n v="0"/>
  </r>
  <r>
    <x v="8"/>
    <x v="8"/>
    <s v="10th"/>
    <m/>
    <m/>
    <m/>
    <x v="9"/>
    <x v="0"/>
    <x v="0"/>
    <n v="0"/>
  </r>
  <r>
    <x v="8"/>
    <x v="8"/>
    <s v="11th"/>
    <m/>
    <m/>
    <m/>
    <x v="9"/>
    <x v="1"/>
    <x v="1"/>
    <n v="0"/>
  </r>
  <r>
    <x v="8"/>
    <x v="8"/>
    <s v="12th"/>
    <m/>
    <m/>
    <m/>
    <x v="9"/>
    <x v="0"/>
    <x v="0"/>
    <n v="0"/>
  </r>
  <r>
    <x v="8"/>
    <x v="8"/>
    <s v="14th"/>
    <m/>
    <m/>
    <m/>
    <x v="9"/>
    <x v="0"/>
    <x v="0"/>
    <n v="0"/>
  </r>
  <r>
    <x v="8"/>
    <x v="8"/>
    <s v="16th"/>
    <n v="176171"/>
    <n v="0"/>
    <n v="47169"/>
    <x v="10"/>
    <x v="0"/>
    <x v="0"/>
    <n v="0"/>
  </r>
  <r>
    <x v="8"/>
    <x v="8"/>
    <s v="17th"/>
    <n v="0"/>
    <n v="113749"/>
    <n v="73"/>
    <x v="11"/>
    <x v="1"/>
    <x v="1"/>
    <n v="0"/>
  </r>
  <r>
    <x v="8"/>
    <x v="8"/>
    <s v="20th"/>
    <m/>
    <m/>
    <m/>
    <x v="9"/>
    <x v="1"/>
    <x v="1"/>
    <n v="0"/>
  </r>
  <r>
    <x v="8"/>
    <x v="8"/>
    <s v="21st"/>
    <m/>
    <m/>
    <m/>
    <x v="9"/>
    <x v="0"/>
    <x v="0"/>
    <n v="0"/>
  </r>
  <r>
    <x v="9"/>
    <x v="9"/>
    <s v="2nd"/>
    <n v="0"/>
    <n v="102925"/>
    <n v="0"/>
    <x v="12"/>
    <x v="1"/>
    <x v="1"/>
    <n v="0"/>
  </r>
  <r>
    <x v="9"/>
    <x v="9"/>
    <s v="5th"/>
    <n v="0"/>
    <n v="116259"/>
    <n v="0"/>
    <x v="13"/>
    <x v="1"/>
    <x v="1"/>
    <n v="0"/>
  </r>
  <r>
    <x v="9"/>
    <x v="9"/>
    <s v="10th"/>
    <n v="129242"/>
    <n v="0"/>
    <n v="0"/>
    <x v="14"/>
    <x v="0"/>
    <x v="0"/>
    <n v="0"/>
  </r>
  <r>
    <x v="10"/>
    <x v="10"/>
    <s v="n/a"/>
    <n v="0"/>
    <n v="0"/>
    <n v="0"/>
    <x v="3"/>
    <x v="1"/>
    <x v="0"/>
    <n v="0"/>
  </r>
  <r>
    <x v="11"/>
    <x v="11"/>
    <s v="n/a"/>
    <n v="0"/>
    <n v="0"/>
    <n v="0"/>
    <x v="3"/>
    <x v="1"/>
    <x v="0"/>
    <n v="0"/>
  </r>
  <r>
    <x v="12"/>
    <x v="12"/>
    <s v="2nd"/>
    <n v="0"/>
    <n v="156042"/>
    <n v="0"/>
    <x v="15"/>
    <x v="1"/>
    <x v="1"/>
    <n v="0"/>
  </r>
  <r>
    <x v="12"/>
    <x v="12"/>
    <s v="18th"/>
    <n v="192567"/>
    <n v="0"/>
    <n v="0"/>
    <x v="16"/>
    <x v="0"/>
    <x v="0"/>
    <n v="0"/>
  </r>
  <r>
    <x v="13"/>
    <x v="13"/>
    <s v="n/a"/>
    <n v="0"/>
    <n v="0"/>
    <n v="0"/>
    <x v="3"/>
    <x v="1"/>
    <x v="0"/>
    <n v="0"/>
  </r>
  <r>
    <x v="14"/>
    <x v="14"/>
    <s v="n/a"/>
    <n v="0"/>
    <n v="0"/>
    <n v="0"/>
    <x v="3"/>
    <x v="1"/>
    <x v="0"/>
    <n v="0"/>
  </r>
  <r>
    <x v="15"/>
    <x v="15"/>
    <s v="1st"/>
    <n v="189976"/>
    <n v="0"/>
    <n v="18585"/>
    <x v="17"/>
    <x v="0"/>
    <x v="0"/>
    <n v="0"/>
  </r>
  <r>
    <x v="16"/>
    <x v="16"/>
    <s v="6th"/>
    <n v="115622"/>
    <n v="0"/>
    <n v="45066"/>
    <x v="18"/>
    <x v="0"/>
    <x v="0"/>
    <n v="0"/>
  </r>
  <r>
    <x v="17"/>
    <x v="17"/>
    <s v="1st"/>
    <n v="174614"/>
    <n v="0"/>
    <n v="5956"/>
    <x v="19"/>
    <x v="0"/>
    <x v="0"/>
    <n v="0"/>
  </r>
  <r>
    <x v="17"/>
    <x v="17"/>
    <s v="3rd"/>
    <n v="130323"/>
    <n v="0"/>
    <n v="20019"/>
    <x v="20"/>
    <x v="0"/>
    <x v="0"/>
    <n v="0"/>
  </r>
  <r>
    <x v="17"/>
    <x v="17"/>
    <s v="6th"/>
    <n v="146932"/>
    <n v="0"/>
    <n v="27898"/>
    <x v="21"/>
    <x v="0"/>
    <x v="0"/>
    <n v="0"/>
  </r>
  <r>
    <x v="17"/>
    <x v="17"/>
    <s v="7th"/>
    <n v="0"/>
    <n v="138659"/>
    <n v="21051"/>
    <x v="22"/>
    <x v="1"/>
    <x v="1"/>
    <n v="0"/>
  </r>
  <r>
    <x v="18"/>
    <x v="18"/>
    <s v="n/a"/>
    <n v="0"/>
    <n v="0"/>
    <n v="0"/>
    <x v="3"/>
    <x v="1"/>
    <x v="0"/>
    <n v="0"/>
  </r>
  <r>
    <x v="19"/>
    <x v="19"/>
    <s v="n/a"/>
    <n v="0"/>
    <n v="0"/>
    <n v="0"/>
    <x v="3"/>
    <x v="1"/>
    <x v="0"/>
    <n v="0"/>
  </r>
  <r>
    <x v="20"/>
    <x v="20"/>
    <s v="2nd"/>
    <n v="0"/>
    <n v="153387"/>
    <n v="55111"/>
    <x v="23"/>
    <x v="1"/>
    <x v="1"/>
    <n v="0"/>
  </r>
  <r>
    <x v="20"/>
    <x v="20"/>
    <s v="3rd"/>
    <n v="0"/>
    <n v="155697"/>
    <n v="56607"/>
    <x v="24"/>
    <x v="1"/>
    <x v="1"/>
    <n v="0"/>
  </r>
  <r>
    <x v="20"/>
    <x v="20"/>
    <s v="4th"/>
    <n v="0"/>
    <n v="166125"/>
    <n v="55084"/>
    <x v="25"/>
    <x v="1"/>
    <x v="1"/>
    <n v="0"/>
  </r>
  <r>
    <x v="20"/>
    <x v="20"/>
    <s v="7th"/>
    <n v="0"/>
    <n v="170968"/>
    <n v="65045"/>
    <x v="26"/>
    <x v="1"/>
    <x v="1"/>
    <n v="0"/>
  </r>
  <r>
    <x v="20"/>
    <x v="20"/>
    <s v="8th"/>
    <n v="0"/>
    <n v="111861"/>
    <n v="43443"/>
    <x v="27"/>
    <x v="1"/>
    <x v="1"/>
    <n v="0"/>
  </r>
  <r>
    <x v="20"/>
    <x v="20"/>
    <s v="9th"/>
    <n v="0"/>
    <n v="168055"/>
    <n v="67811"/>
    <x v="28"/>
    <x v="1"/>
    <x v="1"/>
    <n v="0"/>
  </r>
  <r>
    <x v="21"/>
    <x v="21"/>
    <s v="5th"/>
    <n v="0"/>
    <n v="158709"/>
    <n v="14630"/>
    <x v="29"/>
    <x v="1"/>
    <x v="1"/>
    <n v="0"/>
  </r>
  <r>
    <x v="21"/>
    <x v="21"/>
    <s v="13th"/>
    <n v="0"/>
    <n v="120869"/>
    <n v="11072"/>
    <x v="30"/>
    <x v="1"/>
    <x v="1"/>
    <n v="0"/>
  </r>
  <r>
    <x v="22"/>
    <x v="22"/>
    <s v="n/a"/>
    <n v="0"/>
    <n v="0"/>
    <n v="0"/>
    <x v="3"/>
    <x v="1"/>
    <x v="0"/>
    <n v="0"/>
  </r>
  <r>
    <x v="23"/>
    <x v="23"/>
    <s v="n/a"/>
    <n v="0"/>
    <n v="0"/>
    <n v="0"/>
    <x v="3"/>
    <x v="1"/>
    <x v="0"/>
    <n v="0"/>
  </r>
  <r>
    <x v="24"/>
    <x v="24"/>
    <s v="n/a"/>
    <n v="0"/>
    <n v="0"/>
    <n v="0"/>
    <x v="3"/>
    <x v="1"/>
    <x v="0"/>
    <n v="0"/>
  </r>
  <r>
    <x v="25"/>
    <x v="25"/>
    <s v="n/a"/>
    <n v="0"/>
    <n v="0"/>
    <n v="0"/>
    <x v="3"/>
    <x v="1"/>
    <x v="0"/>
    <n v="0"/>
  </r>
  <r>
    <x v="26"/>
    <x v="26"/>
    <s v="1st"/>
    <n v="133013"/>
    <n v="0"/>
    <n v="22831"/>
    <x v="31"/>
    <x v="0"/>
    <x v="0"/>
    <n v="0"/>
  </r>
  <r>
    <x v="26"/>
    <x v="26"/>
    <s v="3rd"/>
    <n v="163939"/>
    <n v="0"/>
    <n v="12017"/>
    <x v="32"/>
    <x v="0"/>
    <x v="0"/>
    <n v="0"/>
  </r>
  <r>
    <x v="27"/>
    <x v="27"/>
    <s v="n/a"/>
    <n v="0"/>
    <n v="0"/>
    <n v="0"/>
    <x v="3"/>
    <x v="1"/>
    <x v="0"/>
    <n v="0"/>
  </r>
  <r>
    <x v="28"/>
    <x v="28"/>
    <s v="n/a"/>
    <n v="0"/>
    <n v="0"/>
    <n v="0"/>
    <x v="3"/>
    <x v="1"/>
    <x v="0"/>
    <n v="0"/>
  </r>
  <r>
    <x v="29"/>
    <x v="29"/>
    <s v="1st"/>
    <n v="0"/>
    <n v="121846"/>
    <n v="9543"/>
    <x v="33"/>
    <x v="1"/>
    <x v="1"/>
    <n v="0"/>
  </r>
  <r>
    <x v="30"/>
    <x v="30"/>
    <s v="3rd"/>
    <n v="0"/>
    <n v="122921"/>
    <n v="0"/>
    <x v="34"/>
    <x v="1"/>
    <x v="1"/>
    <n v="0"/>
  </r>
  <r>
    <x v="31"/>
    <x v="31"/>
    <s v="5th"/>
    <n v="0"/>
    <n v="68773"/>
    <n v="63968"/>
    <x v="35"/>
    <x v="1"/>
    <x v="1"/>
    <n v="0"/>
  </r>
  <r>
    <x v="31"/>
    <x v="31"/>
    <s v="6th"/>
    <n v="0"/>
    <n v="68718"/>
    <n v="43100"/>
    <x v="36"/>
    <x v="1"/>
    <x v="1"/>
    <n v="0"/>
  </r>
  <r>
    <x v="31"/>
    <x v="31"/>
    <s v="10th"/>
    <n v="0"/>
    <n v="72313"/>
    <n v="45258"/>
    <x v="37"/>
    <x v="1"/>
    <x v="1"/>
    <n v="0"/>
  </r>
  <r>
    <x v="31"/>
    <x v="31"/>
    <s v="12th"/>
    <n v="0"/>
    <n v="43809"/>
    <n v="40956"/>
    <x v="38"/>
    <x v="1"/>
    <x v="1"/>
    <n v="0"/>
  </r>
  <r>
    <x v="31"/>
    <x v="31"/>
    <s v="18th"/>
    <n v="0"/>
    <n v="95396"/>
    <n v="94622"/>
    <x v="39"/>
    <x v="1"/>
    <x v="1"/>
    <n v="0"/>
  </r>
  <r>
    <x v="31"/>
    <x v="31"/>
    <s v="23rd"/>
    <n v="110042"/>
    <n v="0"/>
    <n v="74571"/>
    <x v="40"/>
    <x v="0"/>
    <x v="0"/>
    <n v="0"/>
  </r>
  <r>
    <x v="31"/>
    <x v="31"/>
    <s v="24th"/>
    <n v="108017"/>
    <n v="0"/>
    <n v="94615"/>
    <x v="41"/>
    <x v="0"/>
    <x v="0"/>
    <n v="0"/>
  </r>
  <r>
    <x v="32"/>
    <x v="32"/>
    <s v="3rd"/>
    <n v="131448"/>
    <n v="0"/>
    <n v="13486"/>
    <x v="42"/>
    <x v="0"/>
    <x v="0"/>
    <n v="0"/>
  </r>
  <r>
    <x v="32"/>
    <x v="32"/>
    <s v="6th"/>
    <n v="151430"/>
    <n v="0"/>
    <n v="16067"/>
    <x v="43"/>
    <x v="0"/>
    <x v="0"/>
    <n v="0"/>
  </r>
  <r>
    <x v="33"/>
    <x v="33"/>
    <s v="n/a"/>
    <n v="0"/>
    <n v="0"/>
    <n v="0"/>
    <x v="3"/>
    <x v="1"/>
    <x v="0"/>
    <n v="0"/>
  </r>
  <r>
    <x v="34"/>
    <x v="34"/>
    <s v="18th"/>
    <n v="125546"/>
    <n v="0"/>
    <n v="0"/>
    <x v="44"/>
    <x v="0"/>
    <x v="0"/>
    <n v="0"/>
  </r>
  <r>
    <x v="35"/>
    <x v="35"/>
    <s v="3rd"/>
    <n v="148206"/>
    <n v="0"/>
    <n v="47884"/>
    <x v="45"/>
    <x v="0"/>
    <x v="0"/>
    <n v="0"/>
  </r>
  <r>
    <x v="36"/>
    <x v="36"/>
    <s v="n/a"/>
    <n v="0"/>
    <n v="0"/>
    <n v="0"/>
    <x v="3"/>
    <x v="1"/>
    <x v="0"/>
    <n v="0"/>
  </r>
  <r>
    <x v="37"/>
    <x v="37"/>
    <s v="3rd"/>
    <n v="116763"/>
    <n v="0"/>
    <n v="33566"/>
    <x v="46"/>
    <x v="0"/>
    <x v="0"/>
    <n v="0"/>
  </r>
  <r>
    <x v="37"/>
    <x v="37"/>
    <s v="5th"/>
    <n v="124942"/>
    <n v="0"/>
    <n v="18269"/>
    <x v="47"/>
    <x v="0"/>
    <x v="0"/>
    <n v="0"/>
  </r>
  <r>
    <x v="37"/>
    <x v="37"/>
    <s v="10th"/>
    <n v="152017"/>
    <n v="0"/>
    <n v="12142"/>
    <x v="48"/>
    <x v="0"/>
    <x v="0"/>
    <n v="0"/>
  </r>
  <r>
    <x v="37"/>
    <x v="37"/>
    <s v="14th"/>
    <n v="0"/>
    <n v="123323"/>
    <n v="89"/>
    <x v="49"/>
    <x v="1"/>
    <x v="1"/>
    <n v="0"/>
  </r>
  <r>
    <x v="37"/>
    <x v="37"/>
    <s v="16th"/>
    <n v="119046"/>
    <n v="0"/>
    <n v="15551"/>
    <x v="50"/>
    <x v="0"/>
    <x v="0"/>
    <n v="0"/>
  </r>
  <r>
    <x v="37"/>
    <x v="37"/>
    <s v="19th"/>
    <n v="143097"/>
    <n v="0"/>
    <n v="14048"/>
    <x v="51"/>
    <x v="0"/>
    <x v="0"/>
    <n v="0"/>
  </r>
  <r>
    <x v="38"/>
    <x v="38"/>
    <s v="n/a"/>
    <n v="0"/>
    <n v="0"/>
    <n v="0"/>
    <x v="3"/>
    <x v="1"/>
    <x v="0"/>
    <n v="0"/>
  </r>
  <r>
    <x v="39"/>
    <x v="39"/>
    <s v="1st"/>
    <n v="127562"/>
    <n v="0"/>
    <n v="14863"/>
    <x v="52"/>
    <x v="0"/>
    <x v="0"/>
    <n v="0"/>
  </r>
  <r>
    <x v="39"/>
    <x v="39"/>
    <s v="2nd"/>
    <n v="144149"/>
    <n v="0"/>
    <n v="27210"/>
    <x v="53"/>
    <x v="0"/>
    <x v="0"/>
    <n v="0"/>
  </r>
  <r>
    <x v="39"/>
    <x v="39"/>
    <s v="5th"/>
    <n v="0"/>
    <n v="121912"/>
    <n v="20060"/>
    <x v="54"/>
    <x v="1"/>
    <x v="1"/>
    <n v="0"/>
  </r>
  <r>
    <x v="40"/>
    <x v="40"/>
    <s v="n/a"/>
    <n v="0"/>
    <n v="0"/>
    <n v="0"/>
    <x v="3"/>
    <x v="1"/>
    <x v="0"/>
    <n v="0"/>
  </r>
  <r>
    <x v="41"/>
    <x v="41"/>
    <s v="1st"/>
    <n v="127300"/>
    <n v="0"/>
    <n v="1586"/>
    <x v="55"/>
    <x v="0"/>
    <x v="0"/>
    <n v="0"/>
  </r>
  <r>
    <x v="41"/>
    <x v="41"/>
    <s v="9th"/>
    <n v="0"/>
    <n v="120904"/>
    <n v="23356"/>
    <x v="56"/>
    <x v="1"/>
    <x v="1"/>
    <n v="0"/>
  </r>
  <r>
    <x v="42"/>
    <x v="42"/>
    <s v="7th"/>
    <n v="96795"/>
    <n v="0"/>
    <n v="11732"/>
    <x v="57"/>
    <x v="0"/>
    <x v="0"/>
    <n v="0"/>
  </r>
  <r>
    <x v="42"/>
    <x v="42"/>
    <s v="8th"/>
    <n v="140575"/>
    <n v="0"/>
    <n v="10351"/>
    <x v="58"/>
    <x v="0"/>
    <x v="0"/>
    <n v="0"/>
  </r>
  <r>
    <x v="42"/>
    <x v="42"/>
    <s v="10th"/>
    <n v="0"/>
    <n v="114428"/>
    <n v="21196"/>
    <x v="59"/>
    <x v="1"/>
    <x v="1"/>
    <n v="0"/>
  </r>
  <r>
    <x v="42"/>
    <x v="42"/>
    <s v="12th"/>
    <n v="121208"/>
    <n v="0"/>
    <n v="10723"/>
    <x v="60"/>
    <x v="0"/>
    <x v="0"/>
    <n v="0"/>
  </r>
  <r>
    <x v="42"/>
    <x v="42"/>
    <s v="15th"/>
    <n v="0"/>
    <n v="66311"/>
    <n v="0"/>
    <x v="61"/>
    <x v="1"/>
    <x v="1"/>
    <n v="0"/>
  </r>
  <r>
    <x v="42"/>
    <x v="42"/>
    <s v="16th"/>
    <n v="0"/>
    <n v="72383"/>
    <n v="0"/>
    <x v="62"/>
    <x v="1"/>
    <x v="1"/>
    <n v="0"/>
  </r>
  <r>
    <x v="42"/>
    <x v="42"/>
    <s v="19th"/>
    <n v="117092"/>
    <n v="0"/>
    <n v="10684"/>
    <x v="63"/>
    <x v="0"/>
    <x v="0"/>
    <n v="0"/>
  </r>
  <r>
    <x v="42"/>
    <x v="42"/>
    <s v="20th"/>
    <n v="0"/>
    <n v="68685"/>
    <n v="0"/>
    <x v="64"/>
    <x v="1"/>
    <x v="1"/>
    <n v="0"/>
  </r>
  <r>
    <x v="42"/>
    <x v="42"/>
    <s v="29th"/>
    <n v="0"/>
    <n v="55760"/>
    <n v="2833"/>
    <x v="65"/>
    <x v="1"/>
    <x v="1"/>
    <n v="0"/>
  </r>
  <r>
    <x v="43"/>
    <x v="43"/>
    <s v="n/a"/>
    <n v="0"/>
    <n v="0"/>
    <n v="0"/>
    <x v="3"/>
    <x v="1"/>
    <x v="0"/>
    <n v="0"/>
  </r>
  <r>
    <x v="44"/>
    <x v="44"/>
    <s v="n/a"/>
    <n v="0"/>
    <n v="0"/>
    <n v="0"/>
    <x v="3"/>
    <x v="1"/>
    <x v="0"/>
    <n v="0"/>
  </r>
  <r>
    <x v="45"/>
    <x v="45"/>
    <s v="1st"/>
    <n v="113168"/>
    <n v="0"/>
    <n v="4829"/>
    <x v="66"/>
    <x v="0"/>
    <x v="0"/>
    <n v="0"/>
  </r>
  <r>
    <x v="45"/>
    <x v="45"/>
    <s v="2nd"/>
    <n v="103807"/>
    <n v="0"/>
    <n v="21039"/>
    <x v="67"/>
    <x v="0"/>
    <x v="0"/>
    <n v="0"/>
  </r>
  <r>
    <x v="45"/>
    <x v="45"/>
    <s v="3rd"/>
    <n v="0"/>
    <n v="87521"/>
    <n v="3552"/>
    <x v="68"/>
    <x v="1"/>
    <x v="1"/>
    <n v="0"/>
  </r>
  <r>
    <x v="45"/>
    <x v="45"/>
    <s v="4th"/>
    <n v="108733"/>
    <n v="0"/>
    <n v="2308"/>
    <x v="69"/>
    <x v="0"/>
    <x v="0"/>
    <n v="0"/>
  </r>
  <r>
    <x v="45"/>
    <x v="45"/>
    <s v="6th"/>
    <n v="105530"/>
    <n v="0"/>
    <n v="3202"/>
    <x v="70"/>
    <x v="0"/>
    <x v="0"/>
    <n v="0"/>
  </r>
  <r>
    <x v="45"/>
    <x v="45"/>
    <s v="9th"/>
    <n v="0"/>
    <n v="100075"/>
    <n v="52108"/>
    <x v="71"/>
    <x v="1"/>
    <x v="1"/>
    <n v="0"/>
  </r>
  <r>
    <x v="45"/>
    <x v="45"/>
    <s v="11th"/>
    <n v="135379"/>
    <n v="0"/>
    <n v="27919"/>
    <x v="72"/>
    <x v="0"/>
    <x v="0"/>
    <n v="0"/>
  </r>
  <r>
    <x v="46"/>
    <x v="46"/>
    <s v="n/a"/>
    <n v="0"/>
    <n v="0"/>
    <n v="0"/>
    <x v="3"/>
    <x v="1"/>
    <x v="0"/>
    <n v="0"/>
  </r>
  <r>
    <x v="47"/>
    <x v="47"/>
    <s v="1st"/>
    <n v="0"/>
    <n v="110941"/>
    <n v="320"/>
    <x v="73"/>
    <x v="1"/>
    <x v="1"/>
    <n v="0"/>
  </r>
  <r>
    <x v="48"/>
    <x v="48"/>
    <s v="4th"/>
    <n v="0"/>
    <n v="122031"/>
    <n v="19336"/>
    <x v="74"/>
    <x v="1"/>
    <x v="1"/>
    <n v="0"/>
  </r>
  <r>
    <x v="48"/>
    <x v="48"/>
    <s v="5th"/>
    <n v="191224"/>
    <n v="0"/>
    <n v="30788"/>
    <x v="75"/>
    <x v="0"/>
    <x v="0"/>
    <n v="0"/>
  </r>
  <r>
    <x v="48"/>
    <x v="48"/>
    <s v="6th"/>
    <n v="169834"/>
    <n v="0"/>
    <n v="1327"/>
    <x v="76"/>
    <x v="0"/>
    <x v="0"/>
    <n v="0"/>
  </r>
  <r>
    <x v="49"/>
    <x v="49"/>
    <s v="n/a"/>
    <n v="0"/>
    <n v="0"/>
    <n v="0"/>
    <x v="3"/>
    <x v="1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78">
        <item x="3"/>
        <item x="65"/>
        <item x="61"/>
        <item x="64"/>
        <item x="62"/>
        <item x="38"/>
        <item x="68"/>
        <item x="12"/>
        <item x="57"/>
        <item x="70"/>
        <item x="69"/>
        <item x="73"/>
        <item x="36"/>
        <item x="11"/>
        <item x="13"/>
        <item x="37"/>
        <item x="66"/>
        <item x="7"/>
        <item x="34"/>
        <item x="49"/>
        <item x="67"/>
        <item x="44"/>
        <item x="63"/>
        <item x="55"/>
        <item x="14"/>
        <item x="33"/>
        <item x="60"/>
        <item x="30"/>
        <item x="35"/>
        <item x="50"/>
        <item x="59"/>
        <item x="74"/>
        <item x="54"/>
        <item x="52"/>
        <item x="5"/>
        <item x="47"/>
        <item x="56"/>
        <item x="42"/>
        <item x="46"/>
        <item x="20"/>
        <item x="58"/>
        <item x="71"/>
        <item x="4"/>
        <item x="27"/>
        <item x="31"/>
        <item x="15"/>
        <item x="51"/>
        <item x="22"/>
        <item x="18"/>
        <item x="0"/>
        <item x="72"/>
        <item x="48"/>
        <item x="2"/>
        <item x="6"/>
        <item x="43"/>
        <item x="76"/>
        <item x="53"/>
        <item x="8"/>
        <item x="29"/>
        <item x="21"/>
        <item x="32"/>
        <item x="19"/>
        <item x="40"/>
        <item x="39"/>
        <item x="16"/>
        <item x="45"/>
        <item x="1"/>
        <item x="41"/>
        <item x="23"/>
        <item x="17"/>
        <item x="24"/>
        <item x="25"/>
        <item x="75"/>
        <item x="10"/>
        <item x="28"/>
        <item x="26"/>
        <item x="9"/>
        <item t="default"/>
      </items>
    </pivotField>
    <pivotField dataField="1" compact="0" outline="0" showAll="0">
      <items count="3">
        <item x="1"/>
        <item x="0"/>
        <item t="default"/>
      </items>
    </pivotField>
    <pivotField dataField="1" compact="0" outline="0" showAll="0">
      <items count="3">
        <item x="0"/>
        <item x="1"/>
        <item t="default"/>
      </items>
    </pivotField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1" fld="6" baseField="0" baseItem="0" numFmtId="3"/>
    <dataField name="Sum of REP2" fld="7" baseField="0" baseItem="0"/>
    <dataField name="Sum of DEM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sqref="A1:XFD104857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3"/>
    <col min="4" max="5" width="10.83203125" style="1"/>
    <col min="6" max="6" width="12.1640625" style="1" customWidth="1"/>
    <col min="7" max="7" width="10.83203125" style="13" customWidth="1"/>
    <col min="8" max="9" width="10.83203125" style="1" customWidth="1"/>
    <col min="10" max="10" width="10.83203125" style="36" customWidth="1"/>
    <col min="11" max="11" width="5.1640625" style="12" customWidth="1"/>
    <col min="12" max="14" width="5.1640625" customWidth="1"/>
    <col min="15" max="15" width="26" style="12" customWidth="1"/>
  </cols>
  <sheetData>
    <row r="1" spans="1:15" s="9" customFormat="1" x14ac:dyDescent="0.2">
      <c r="A1" s="3"/>
      <c r="B1" s="3" t="s">
        <v>1</v>
      </c>
      <c r="C1" s="4"/>
      <c r="D1" s="5" t="s">
        <v>0</v>
      </c>
      <c r="E1" s="6"/>
      <c r="F1" s="6"/>
      <c r="G1" s="32"/>
      <c r="H1" s="33" t="s">
        <v>151</v>
      </c>
      <c r="I1" s="34"/>
      <c r="J1" s="35" t="s">
        <v>152</v>
      </c>
      <c r="K1" s="7"/>
      <c r="L1" s="8" t="s">
        <v>2</v>
      </c>
      <c r="M1" s="3"/>
      <c r="N1" s="3"/>
      <c r="O1" s="7"/>
    </row>
    <row r="2" spans="1:15" s="11" customFormat="1" x14ac:dyDescent="0.2">
      <c r="A2" s="3" t="s">
        <v>3</v>
      </c>
      <c r="B2" s="3" t="s">
        <v>4</v>
      </c>
      <c r="C2" s="7" t="s">
        <v>5</v>
      </c>
      <c r="D2" s="3" t="s">
        <v>6</v>
      </c>
      <c r="E2" s="10" t="s">
        <v>7</v>
      </c>
      <c r="F2" s="6" t="s">
        <v>8</v>
      </c>
      <c r="G2" s="32" t="s">
        <v>153</v>
      </c>
      <c r="H2" s="34" t="s">
        <v>154</v>
      </c>
      <c r="I2" s="34" t="s">
        <v>155</v>
      </c>
      <c r="J2" s="35" t="s">
        <v>156</v>
      </c>
      <c r="K2" s="7" t="s">
        <v>5</v>
      </c>
      <c r="L2" s="3" t="s">
        <v>6</v>
      </c>
      <c r="M2" s="3" t="s">
        <v>7</v>
      </c>
      <c r="N2" s="3" t="s">
        <v>8</v>
      </c>
      <c r="O2" s="7" t="s">
        <v>9</v>
      </c>
    </row>
    <row r="3" spans="1:15" x14ac:dyDescent="0.2">
      <c r="A3" t="s">
        <v>10</v>
      </c>
      <c r="B3" t="s">
        <v>11</v>
      </c>
      <c r="C3" s="13">
        <v>694606</v>
      </c>
      <c r="D3" s="1">
        <v>507117</v>
      </c>
      <c r="E3" s="14">
        <f t="shared" ref="E3:E52" si="0">F3-D3-C3</f>
        <v>67079</v>
      </c>
      <c r="F3" s="1">
        <v>1268802</v>
      </c>
      <c r="G3" s="13">
        <v>525756</v>
      </c>
      <c r="H3" s="1">
        <v>2</v>
      </c>
      <c r="I3" s="1">
        <v>1</v>
      </c>
      <c r="J3" s="36">
        <f t="shared" ref="J3:J34" si="1">(F3-G3)/(N3-SUM(H3:I3))</f>
        <v>185761.5</v>
      </c>
      <c r="K3" s="12">
        <f t="shared" ref="K3:K52" si="2">N3-L3-M3</f>
        <v>5</v>
      </c>
      <c r="L3">
        <v>2</v>
      </c>
      <c r="M3">
        <v>0</v>
      </c>
      <c r="N3">
        <v>7</v>
      </c>
    </row>
    <row r="4" spans="1:15" x14ac:dyDescent="0.2">
      <c r="A4" t="s">
        <v>12</v>
      </c>
      <c r="B4" t="s">
        <v>13</v>
      </c>
      <c r="C4" s="13">
        <v>169685</v>
      </c>
      <c r="D4" s="1">
        <v>39357</v>
      </c>
      <c r="E4" s="14">
        <f t="shared" si="0"/>
        <v>18683</v>
      </c>
      <c r="F4" s="1">
        <v>227725</v>
      </c>
      <c r="G4" s="13">
        <v>0</v>
      </c>
      <c r="H4" s="1">
        <v>0</v>
      </c>
      <c r="I4" s="1">
        <v>0</v>
      </c>
      <c r="J4" s="36">
        <f t="shared" si="1"/>
        <v>227725</v>
      </c>
      <c r="K4" s="12">
        <f t="shared" si="2"/>
        <v>1</v>
      </c>
      <c r="L4">
        <v>0</v>
      </c>
      <c r="M4">
        <v>0</v>
      </c>
      <c r="N4">
        <v>1</v>
      </c>
    </row>
    <row r="5" spans="1:15" x14ac:dyDescent="0.2">
      <c r="A5" t="s">
        <v>14</v>
      </c>
      <c r="B5" t="s">
        <v>15</v>
      </c>
      <c r="C5" s="13">
        <v>681922</v>
      </c>
      <c r="D5" s="1">
        <v>472135</v>
      </c>
      <c r="E5" s="14">
        <f t="shared" si="0"/>
        <v>40343</v>
      </c>
      <c r="F5" s="1">
        <v>1194400</v>
      </c>
      <c r="G5" s="13">
        <v>0</v>
      </c>
      <c r="H5" s="1">
        <v>0</v>
      </c>
      <c r="I5" s="1">
        <v>0</v>
      </c>
      <c r="J5" s="36">
        <f t="shared" si="1"/>
        <v>149300</v>
      </c>
      <c r="K5" s="12">
        <f t="shared" si="2"/>
        <v>6</v>
      </c>
      <c r="L5">
        <v>2</v>
      </c>
      <c r="M5">
        <v>0</v>
      </c>
      <c r="N5">
        <v>8</v>
      </c>
    </row>
    <row r="6" spans="1:15" x14ac:dyDescent="0.2">
      <c r="A6" t="s">
        <v>16</v>
      </c>
      <c r="B6" t="s">
        <v>17</v>
      </c>
      <c r="C6" s="13">
        <v>283739</v>
      </c>
      <c r="D6" s="1">
        <v>392086</v>
      </c>
      <c r="E6" s="14">
        <f t="shared" si="0"/>
        <v>12451</v>
      </c>
      <c r="F6" s="1">
        <v>688276</v>
      </c>
      <c r="G6" s="13">
        <v>296681</v>
      </c>
      <c r="H6" s="1">
        <v>1</v>
      </c>
      <c r="I6" s="1">
        <v>1</v>
      </c>
      <c r="J6" s="36">
        <f t="shared" si="1"/>
        <v>195797.5</v>
      </c>
      <c r="K6" s="12">
        <f t="shared" si="2"/>
        <v>1</v>
      </c>
      <c r="L6">
        <v>3</v>
      </c>
      <c r="M6">
        <v>0</v>
      </c>
      <c r="N6">
        <v>4</v>
      </c>
    </row>
    <row r="7" spans="1:15" x14ac:dyDescent="0.2">
      <c r="A7" t="s">
        <v>18</v>
      </c>
      <c r="B7" t="s">
        <v>19</v>
      </c>
      <c r="C7" s="13">
        <v>3225666</v>
      </c>
      <c r="D7" s="1">
        <v>3731081</v>
      </c>
      <c r="E7" s="14">
        <f t="shared" si="0"/>
        <v>301670</v>
      </c>
      <c r="F7" s="1">
        <v>7258417</v>
      </c>
      <c r="G7" s="13">
        <v>289694</v>
      </c>
      <c r="H7" s="1">
        <v>1</v>
      </c>
      <c r="I7" s="1">
        <v>1</v>
      </c>
      <c r="J7" s="36">
        <f t="shared" si="1"/>
        <v>136641.62745098039</v>
      </c>
      <c r="K7" s="12">
        <f t="shared" si="2"/>
        <v>20</v>
      </c>
      <c r="L7">
        <v>33</v>
      </c>
      <c r="M7">
        <v>0</v>
      </c>
      <c r="N7">
        <v>53</v>
      </c>
      <c r="O7" s="12" t="s">
        <v>1</v>
      </c>
    </row>
    <row r="8" spans="1:15" x14ac:dyDescent="0.2">
      <c r="A8" t="s">
        <v>20</v>
      </c>
      <c r="B8" t="s">
        <v>21</v>
      </c>
      <c r="C8" s="13">
        <v>752998</v>
      </c>
      <c r="D8" s="1">
        <v>589463</v>
      </c>
      <c r="E8" s="14">
        <f t="shared" si="0"/>
        <v>54627</v>
      </c>
      <c r="F8" s="1">
        <v>1397088</v>
      </c>
      <c r="G8" s="13">
        <v>0</v>
      </c>
      <c r="H8" s="1">
        <v>0</v>
      </c>
      <c r="I8" s="1">
        <v>0</v>
      </c>
      <c r="J8" s="36">
        <f t="shared" si="1"/>
        <v>199584</v>
      </c>
      <c r="K8" s="12">
        <f t="shared" si="2"/>
        <v>5</v>
      </c>
      <c r="L8">
        <v>2</v>
      </c>
      <c r="M8">
        <v>0</v>
      </c>
      <c r="N8">
        <v>7</v>
      </c>
    </row>
    <row r="9" spans="1:15" x14ac:dyDescent="0.2">
      <c r="A9" t="s">
        <v>22</v>
      </c>
      <c r="B9" t="s">
        <v>23</v>
      </c>
      <c r="C9" s="13">
        <v>465982</v>
      </c>
      <c r="D9" s="1">
        <v>509036</v>
      </c>
      <c r="E9" s="14">
        <f t="shared" si="0"/>
        <v>14291</v>
      </c>
      <c r="F9" s="1">
        <v>989309</v>
      </c>
      <c r="G9" s="13">
        <v>0</v>
      </c>
      <c r="H9" s="1">
        <v>0</v>
      </c>
      <c r="I9" s="1">
        <v>0</v>
      </c>
      <c r="J9" s="36">
        <f t="shared" si="1"/>
        <v>197861.8</v>
      </c>
      <c r="K9" s="12">
        <f t="shared" si="2"/>
        <v>3</v>
      </c>
      <c r="L9">
        <v>2</v>
      </c>
      <c r="M9">
        <v>0</v>
      </c>
      <c r="N9">
        <v>5</v>
      </c>
    </row>
    <row r="10" spans="1:15" x14ac:dyDescent="0.2">
      <c r="A10" t="s">
        <v>24</v>
      </c>
      <c r="B10" t="s">
        <v>25</v>
      </c>
      <c r="C10" s="13">
        <v>164605</v>
      </c>
      <c r="D10" s="1">
        <v>61011</v>
      </c>
      <c r="E10" s="14">
        <f t="shared" si="0"/>
        <v>2789</v>
      </c>
      <c r="F10" s="1">
        <v>228405</v>
      </c>
      <c r="G10" s="13">
        <v>0</v>
      </c>
      <c r="H10" s="1">
        <v>0</v>
      </c>
      <c r="I10" s="1">
        <v>0</v>
      </c>
      <c r="J10" s="36">
        <f t="shared" si="1"/>
        <v>228405</v>
      </c>
      <c r="K10" s="12">
        <f t="shared" si="2"/>
        <v>1</v>
      </c>
      <c r="L10">
        <v>0</v>
      </c>
      <c r="M10">
        <v>0</v>
      </c>
      <c r="N10">
        <v>1</v>
      </c>
    </row>
    <row r="11" spans="1:15" x14ac:dyDescent="0.2">
      <c r="A11" t="s">
        <v>26</v>
      </c>
      <c r="B11" t="s">
        <v>27</v>
      </c>
      <c r="C11" s="13">
        <v>2161349</v>
      </c>
      <c r="D11" s="1">
        <v>1537124</v>
      </c>
      <c r="E11" s="14">
        <f t="shared" si="0"/>
        <v>68085</v>
      </c>
      <c r="F11" s="1">
        <v>3766558</v>
      </c>
      <c r="G11" s="13">
        <v>508823</v>
      </c>
      <c r="H11" s="1">
        <v>6</v>
      </c>
      <c r="I11" s="1">
        <v>3</v>
      </c>
      <c r="J11" s="36">
        <f t="shared" si="1"/>
        <v>203608.4375</v>
      </c>
      <c r="K11" s="12">
        <f t="shared" si="2"/>
        <v>18</v>
      </c>
      <c r="L11">
        <v>7</v>
      </c>
      <c r="M11">
        <v>0</v>
      </c>
      <c r="N11">
        <v>25</v>
      </c>
    </row>
    <row r="12" spans="1:15" x14ac:dyDescent="0.2">
      <c r="A12" t="s">
        <v>28</v>
      </c>
      <c r="B12" t="s">
        <v>29</v>
      </c>
      <c r="C12" s="13">
        <v>1104622</v>
      </c>
      <c r="D12" s="1">
        <v>814295</v>
      </c>
      <c r="E12" s="14">
        <f t="shared" si="0"/>
        <v>0</v>
      </c>
      <c r="F12" s="1">
        <v>1918917</v>
      </c>
      <c r="G12" s="13">
        <v>348426</v>
      </c>
      <c r="H12" s="1">
        <v>1</v>
      </c>
      <c r="I12" s="1">
        <v>2</v>
      </c>
      <c r="J12" s="36">
        <f t="shared" si="1"/>
        <v>157049.1</v>
      </c>
      <c r="K12" s="12">
        <f t="shared" si="2"/>
        <v>8</v>
      </c>
      <c r="L12">
        <v>5</v>
      </c>
      <c r="M12">
        <v>0</v>
      </c>
      <c r="N12">
        <v>13</v>
      </c>
    </row>
    <row r="13" spans="1:15" x14ac:dyDescent="0.2">
      <c r="A13" t="s">
        <v>30</v>
      </c>
      <c r="B13" t="s">
        <v>31</v>
      </c>
      <c r="C13" s="13">
        <v>116693</v>
      </c>
      <c r="D13" s="1">
        <v>232344</v>
      </c>
      <c r="E13" s="14">
        <f t="shared" si="0"/>
        <v>10947</v>
      </c>
      <c r="F13" s="1">
        <v>359984</v>
      </c>
      <c r="G13" s="13">
        <v>0</v>
      </c>
      <c r="H13" s="1">
        <v>0</v>
      </c>
      <c r="I13" s="1">
        <v>0</v>
      </c>
      <c r="J13" s="36">
        <f t="shared" si="1"/>
        <v>179992</v>
      </c>
      <c r="K13" s="12">
        <f t="shared" si="2"/>
        <v>0</v>
      </c>
      <c r="L13">
        <v>2</v>
      </c>
      <c r="M13">
        <v>0</v>
      </c>
      <c r="N13">
        <v>2</v>
      </c>
    </row>
    <row r="14" spans="1:15" x14ac:dyDescent="0.2">
      <c r="A14" t="s">
        <v>32</v>
      </c>
      <c r="B14" t="s">
        <v>33</v>
      </c>
      <c r="C14" s="13">
        <v>256348</v>
      </c>
      <c r="D14" s="1">
        <v>138038</v>
      </c>
      <c r="E14" s="14">
        <f t="shared" si="0"/>
        <v>10637</v>
      </c>
      <c r="F14" s="1">
        <v>405023</v>
      </c>
      <c r="G14" s="13">
        <v>0</v>
      </c>
      <c r="H14" s="1">
        <v>0</v>
      </c>
      <c r="I14" s="1">
        <v>0</v>
      </c>
      <c r="J14" s="36">
        <f t="shared" si="1"/>
        <v>202511.5</v>
      </c>
      <c r="K14" s="12">
        <f t="shared" si="2"/>
        <v>2</v>
      </c>
      <c r="L14">
        <v>0</v>
      </c>
      <c r="M14">
        <v>0</v>
      </c>
      <c r="N14">
        <v>2</v>
      </c>
    </row>
    <row r="15" spans="1:15" x14ac:dyDescent="0.2">
      <c r="A15" t="s">
        <v>34</v>
      </c>
      <c r="B15" t="s">
        <v>35</v>
      </c>
      <c r="C15" s="13">
        <v>1657183</v>
      </c>
      <c r="D15" s="1">
        <v>1740541</v>
      </c>
      <c r="E15" s="14">
        <f t="shared" si="0"/>
        <v>31412</v>
      </c>
      <c r="F15" s="1">
        <v>3429136</v>
      </c>
      <c r="G15" s="13">
        <v>348609</v>
      </c>
      <c r="H15" s="1">
        <v>1</v>
      </c>
      <c r="I15" s="1">
        <v>1</v>
      </c>
      <c r="J15" s="36">
        <f t="shared" si="1"/>
        <v>181207.4705882353</v>
      </c>
      <c r="K15" s="12">
        <f t="shared" si="2"/>
        <v>10</v>
      </c>
      <c r="L15">
        <v>9</v>
      </c>
      <c r="M15">
        <v>0</v>
      </c>
      <c r="N15">
        <v>19</v>
      </c>
    </row>
    <row r="16" spans="1:15" x14ac:dyDescent="0.2">
      <c r="A16" t="s">
        <v>36</v>
      </c>
      <c r="B16" t="s">
        <v>37</v>
      </c>
      <c r="C16" s="13">
        <v>840694</v>
      </c>
      <c r="D16" s="1">
        <v>640568</v>
      </c>
      <c r="E16" s="14">
        <f t="shared" si="0"/>
        <v>40091</v>
      </c>
      <c r="F16" s="1">
        <v>1521353</v>
      </c>
      <c r="G16" s="13">
        <v>0</v>
      </c>
      <c r="H16" s="1">
        <v>0</v>
      </c>
      <c r="I16" s="1">
        <v>0</v>
      </c>
      <c r="J16" s="36">
        <f t="shared" si="1"/>
        <v>169039.22222222222</v>
      </c>
      <c r="K16" s="12">
        <f t="shared" si="2"/>
        <v>6</v>
      </c>
      <c r="L16">
        <v>3</v>
      </c>
      <c r="M16">
        <v>0</v>
      </c>
      <c r="N16">
        <v>9</v>
      </c>
    </row>
    <row r="17" spans="1:14" x14ac:dyDescent="0.2">
      <c r="A17" t="s">
        <v>38</v>
      </c>
      <c r="B17" t="s">
        <v>39</v>
      </c>
      <c r="C17" s="13">
        <v>546382</v>
      </c>
      <c r="D17" s="1">
        <v>453550</v>
      </c>
      <c r="E17" s="14">
        <f t="shared" si="0"/>
        <v>12690</v>
      </c>
      <c r="F17" s="1">
        <v>1012622</v>
      </c>
      <c r="G17" s="13">
        <v>0</v>
      </c>
      <c r="H17" s="1">
        <v>0</v>
      </c>
      <c r="I17" s="1">
        <v>0</v>
      </c>
      <c r="J17" s="36">
        <f t="shared" si="1"/>
        <v>202524.4</v>
      </c>
      <c r="K17" s="12">
        <f t="shared" si="2"/>
        <v>4</v>
      </c>
      <c r="L17">
        <v>1</v>
      </c>
      <c r="M17">
        <v>0</v>
      </c>
      <c r="N17">
        <v>5</v>
      </c>
    </row>
    <row r="18" spans="1:14" x14ac:dyDescent="0.2">
      <c r="A18" t="s">
        <v>40</v>
      </c>
      <c r="B18" t="s">
        <v>41</v>
      </c>
      <c r="C18" s="13">
        <v>536026</v>
      </c>
      <c r="D18" s="1">
        <v>259911</v>
      </c>
      <c r="E18" s="14">
        <f t="shared" si="0"/>
        <v>33953</v>
      </c>
      <c r="F18" s="1">
        <v>829890</v>
      </c>
      <c r="G18" s="13">
        <v>208561</v>
      </c>
      <c r="H18" s="1">
        <v>1</v>
      </c>
      <c r="I18" s="1">
        <v>0</v>
      </c>
      <c r="J18" s="36">
        <f t="shared" si="1"/>
        <v>207109.66666666666</v>
      </c>
      <c r="K18" s="12">
        <f t="shared" si="2"/>
        <v>3</v>
      </c>
      <c r="L18">
        <v>1</v>
      </c>
      <c r="M18">
        <v>0</v>
      </c>
      <c r="N18">
        <v>4</v>
      </c>
    </row>
    <row r="19" spans="1:14" x14ac:dyDescent="0.2">
      <c r="A19" t="s">
        <v>42</v>
      </c>
      <c r="B19" t="s">
        <v>43</v>
      </c>
      <c r="C19" s="13">
        <v>693860</v>
      </c>
      <c r="D19" s="1">
        <v>350924</v>
      </c>
      <c r="E19" s="14">
        <f t="shared" si="0"/>
        <v>49458</v>
      </c>
      <c r="F19" s="1">
        <v>1094242</v>
      </c>
      <c r="G19" s="13">
        <v>160688</v>
      </c>
      <c r="H19" s="1">
        <v>1</v>
      </c>
      <c r="I19" s="1">
        <v>0</v>
      </c>
      <c r="J19" s="36">
        <f t="shared" si="1"/>
        <v>186710.8</v>
      </c>
      <c r="K19" s="12">
        <f t="shared" si="2"/>
        <v>4</v>
      </c>
      <c r="L19">
        <v>2</v>
      </c>
      <c r="M19">
        <v>0</v>
      </c>
      <c r="N19">
        <v>6</v>
      </c>
    </row>
    <row r="20" spans="1:14" x14ac:dyDescent="0.2">
      <c r="A20" t="s">
        <v>44</v>
      </c>
      <c r="B20" t="s">
        <v>45</v>
      </c>
      <c r="C20" s="13">
        <v>667702</v>
      </c>
      <c r="D20" s="1">
        <v>390644</v>
      </c>
      <c r="E20" s="14">
        <f t="shared" si="0"/>
        <v>81817</v>
      </c>
      <c r="F20" s="1">
        <v>1140163</v>
      </c>
      <c r="G20" s="13">
        <v>665452</v>
      </c>
      <c r="H20" s="1">
        <v>3</v>
      </c>
      <c r="I20" s="1">
        <v>1</v>
      </c>
      <c r="J20" s="36">
        <f t="shared" si="1"/>
        <v>158237</v>
      </c>
      <c r="K20" s="12">
        <f t="shared" si="2"/>
        <v>5</v>
      </c>
      <c r="L20">
        <v>2</v>
      </c>
      <c r="M20">
        <v>0</v>
      </c>
      <c r="N20">
        <v>7</v>
      </c>
    </row>
    <row r="21" spans="1:14" x14ac:dyDescent="0.2">
      <c r="A21" t="s">
        <v>46</v>
      </c>
      <c r="B21" t="s">
        <v>47</v>
      </c>
      <c r="C21" s="13">
        <v>205780</v>
      </c>
      <c r="D21" s="1">
        <v>289514</v>
      </c>
      <c r="E21" s="14">
        <f t="shared" si="0"/>
        <v>0</v>
      </c>
      <c r="F21" s="1">
        <v>495294</v>
      </c>
      <c r="G21" s="13">
        <v>0</v>
      </c>
      <c r="H21" s="1">
        <v>0</v>
      </c>
      <c r="I21" s="1">
        <v>0</v>
      </c>
      <c r="J21" s="36">
        <f t="shared" si="1"/>
        <v>247647</v>
      </c>
      <c r="K21" s="12">
        <f t="shared" si="2"/>
        <v>0</v>
      </c>
      <c r="L21">
        <v>2</v>
      </c>
      <c r="M21">
        <v>0</v>
      </c>
      <c r="N21">
        <v>2</v>
      </c>
    </row>
    <row r="22" spans="1:14" x14ac:dyDescent="0.2">
      <c r="A22" t="s">
        <v>48</v>
      </c>
      <c r="B22" t="s">
        <v>49</v>
      </c>
      <c r="C22" s="13">
        <v>752911</v>
      </c>
      <c r="D22" s="1">
        <v>904250</v>
      </c>
      <c r="E22" s="14">
        <f t="shared" si="0"/>
        <v>1952</v>
      </c>
      <c r="F22" s="1">
        <v>1659113</v>
      </c>
      <c r="G22" s="13">
        <v>0</v>
      </c>
      <c r="H22" s="1">
        <v>0</v>
      </c>
      <c r="I22" s="1">
        <v>0</v>
      </c>
      <c r="J22" s="36">
        <f t="shared" si="1"/>
        <v>207389.125</v>
      </c>
      <c r="K22" s="12">
        <f t="shared" si="2"/>
        <v>2</v>
      </c>
      <c r="L22">
        <v>6</v>
      </c>
      <c r="M22">
        <v>0</v>
      </c>
      <c r="N22">
        <v>8</v>
      </c>
    </row>
    <row r="23" spans="1:14" x14ac:dyDescent="0.2">
      <c r="A23" t="s">
        <v>50</v>
      </c>
      <c r="B23" t="s">
        <v>51</v>
      </c>
      <c r="C23" s="13">
        <v>290484</v>
      </c>
      <c r="D23" s="1">
        <v>1528634</v>
      </c>
      <c r="E23" s="14">
        <f t="shared" si="0"/>
        <v>401208</v>
      </c>
      <c r="F23" s="1">
        <v>2220326</v>
      </c>
      <c r="G23" s="13">
        <v>1269194</v>
      </c>
      <c r="H23" s="1">
        <v>0</v>
      </c>
      <c r="I23" s="1">
        <v>6</v>
      </c>
      <c r="J23" s="36">
        <f t="shared" si="1"/>
        <v>237783</v>
      </c>
      <c r="K23" s="12">
        <f t="shared" si="2"/>
        <v>0</v>
      </c>
      <c r="L23">
        <v>10</v>
      </c>
      <c r="M23">
        <v>0</v>
      </c>
      <c r="N23">
        <v>10</v>
      </c>
    </row>
    <row r="24" spans="1:14" x14ac:dyDescent="0.2">
      <c r="A24" t="s">
        <v>52</v>
      </c>
      <c r="B24" t="s">
        <v>53</v>
      </c>
      <c r="C24" s="13">
        <v>1474178</v>
      </c>
      <c r="D24" s="1">
        <v>1507174</v>
      </c>
      <c r="E24" s="14">
        <f t="shared" si="0"/>
        <v>74545</v>
      </c>
      <c r="F24" s="1">
        <v>3055897</v>
      </c>
      <c r="G24" s="13">
        <v>305280</v>
      </c>
      <c r="H24" s="1">
        <v>0</v>
      </c>
      <c r="I24" s="1">
        <v>2</v>
      </c>
      <c r="J24" s="36">
        <f t="shared" si="1"/>
        <v>211585.92307692306</v>
      </c>
      <c r="K24" s="12">
        <f t="shared" si="2"/>
        <v>9</v>
      </c>
      <c r="L24">
        <v>6</v>
      </c>
      <c r="M24">
        <v>0</v>
      </c>
      <c r="N24">
        <v>15</v>
      </c>
    </row>
    <row r="25" spans="1:14" x14ac:dyDescent="0.2">
      <c r="A25" t="s">
        <v>54</v>
      </c>
      <c r="B25" t="s">
        <v>55</v>
      </c>
      <c r="C25" s="13">
        <v>1029612</v>
      </c>
      <c r="D25" s="1">
        <v>1097911</v>
      </c>
      <c r="E25" s="14">
        <f t="shared" si="0"/>
        <v>74115</v>
      </c>
      <c r="F25" s="1">
        <v>2201638</v>
      </c>
      <c r="G25" s="13">
        <v>0</v>
      </c>
      <c r="H25" s="1">
        <v>0</v>
      </c>
      <c r="I25" s="1">
        <v>0</v>
      </c>
      <c r="J25" s="36">
        <f t="shared" si="1"/>
        <v>275204.75</v>
      </c>
      <c r="K25" s="12">
        <f t="shared" si="2"/>
        <v>4</v>
      </c>
      <c r="L25">
        <v>4</v>
      </c>
      <c r="M25">
        <v>0</v>
      </c>
      <c r="N25">
        <v>8</v>
      </c>
    </row>
    <row r="26" spans="1:14" x14ac:dyDescent="0.2">
      <c r="A26" t="s">
        <v>56</v>
      </c>
      <c r="B26" t="s">
        <v>57</v>
      </c>
      <c r="C26" s="13">
        <v>338817</v>
      </c>
      <c r="D26" s="1">
        <v>320157</v>
      </c>
      <c r="E26" s="14">
        <f t="shared" si="0"/>
        <v>18662</v>
      </c>
      <c r="F26" s="1">
        <v>677636</v>
      </c>
      <c r="G26" s="13">
        <v>0</v>
      </c>
      <c r="H26" s="1">
        <v>0</v>
      </c>
      <c r="I26" s="1">
        <v>0</v>
      </c>
      <c r="J26" s="36">
        <f t="shared" si="1"/>
        <v>169409</v>
      </c>
      <c r="K26" s="12">
        <f t="shared" si="2"/>
        <v>2</v>
      </c>
      <c r="L26">
        <v>2</v>
      </c>
      <c r="M26">
        <v>0</v>
      </c>
      <c r="N26">
        <v>4</v>
      </c>
    </row>
    <row r="27" spans="1:14" x14ac:dyDescent="0.2">
      <c r="A27" t="s">
        <v>58</v>
      </c>
      <c r="B27" t="s">
        <v>59</v>
      </c>
      <c r="C27" s="13">
        <v>985905</v>
      </c>
      <c r="D27" s="1">
        <v>829177</v>
      </c>
      <c r="E27" s="14">
        <f t="shared" si="0"/>
        <v>38481</v>
      </c>
      <c r="F27" s="1">
        <v>1853563</v>
      </c>
      <c r="G27" s="13">
        <v>0</v>
      </c>
      <c r="H27" s="1">
        <v>0</v>
      </c>
      <c r="I27" s="1">
        <v>0</v>
      </c>
      <c r="J27" s="36">
        <f t="shared" si="1"/>
        <v>205951.44444444444</v>
      </c>
      <c r="K27" s="12">
        <f t="shared" si="2"/>
        <v>5</v>
      </c>
      <c r="L27">
        <v>4</v>
      </c>
      <c r="M27">
        <v>0</v>
      </c>
      <c r="N27">
        <v>9</v>
      </c>
    </row>
    <row r="28" spans="1:14" x14ac:dyDescent="0.2">
      <c r="A28" t="s">
        <v>60</v>
      </c>
      <c r="B28" t="s">
        <v>61</v>
      </c>
      <c r="C28" s="13">
        <v>214100</v>
      </c>
      <c r="D28" s="1">
        <v>108233</v>
      </c>
      <c r="E28" s="14">
        <f t="shared" si="0"/>
        <v>8988</v>
      </c>
      <c r="F28" s="1">
        <v>331321</v>
      </c>
      <c r="G28" s="13">
        <v>0</v>
      </c>
      <c r="H28" s="1">
        <v>0</v>
      </c>
      <c r="I28" s="1">
        <v>0</v>
      </c>
      <c r="J28" s="36">
        <f t="shared" si="1"/>
        <v>331321</v>
      </c>
      <c r="K28" s="12">
        <f t="shared" si="2"/>
        <v>1</v>
      </c>
      <c r="L28">
        <v>0</v>
      </c>
      <c r="M28">
        <v>0</v>
      </c>
      <c r="N28">
        <v>1</v>
      </c>
    </row>
    <row r="29" spans="1:14" x14ac:dyDescent="0.2">
      <c r="A29" t="s">
        <v>62</v>
      </c>
      <c r="B29" t="s">
        <v>63</v>
      </c>
      <c r="C29" s="13">
        <v>386869</v>
      </c>
      <c r="D29" s="1">
        <v>46843</v>
      </c>
      <c r="E29" s="14">
        <f t="shared" si="0"/>
        <v>40102</v>
      </c>
      <c r="F29" s="1">
        <v>473814</v>
      </c>
      <c r="G29" s="13">
        <v>331800</v>
      </c>
      <c r="H29" s="1">
        <v>2</v>
      </c>
      <c r="I29" s="1">
        <v>0</v>
      </c>
      <c r="J29" s="36">
        <f t="shared" si="1"/>
        <v>142014</v>
      </c>
      <c r="K29" s="12">
        <f t="shared" si="2"/>
        <v>3</v>
      </c>
      <c r="L29">
        <v>0</v>
      </c>
      <c r="M29">
        <v>0</v>
      </c>
      <c r="N29">
        <v>3</v>
      </c>
    </row>
    <row r="30" spans="1:14" x14ac:dyDescent="0.2">
      <c r="A30" t="s">
        <v>64</v>
      </c>
      <c r="B30" t="s">
        <v>65</v>
      </c>
      <c r="C30" s="13">
        <v>301100</v>
      </c>
      <c r="D30" s="1">
        <v>171160</v>
      </c>
      <c r="E30" s="14">
        <f t="shared" si="0"/>
        <v>29593</v>
      </c>
      <c r="F30" s="1">
        <v>501853</v>
      </c>
      <c r="G30" s="13">
        <v>0</v>
      </c>
      <c r="H30" s="1">
        <v>0</v>
      </c>
      <c r="I30" s="1">
        <v>0</v>
      </c>
      <c r="J30" s="36">
        <f t="shared" si="1"/>
        <v>167284.33333333334</v>
      </c>
      <c r="K30" s="12">
        <f t="shared" si="2"/>
        <v>2</v>
      </c>
      <c r="L30">
        <v>1</v>
      </c>
      <c r="M30">
        <v>0</v>
      </c>
      <c r="N30">
        <v>3</v>
      </c>
    </row>
    <row r="31" spans="1:14" x14ac:dyDescent="0.2">
      <c r="A31" t="s">
        <v>66</v>
      </c>
      <c r="B31" t="s">
        <v>67</v>
      </c>
      <c r="C31" s="13">
        <v>254797</v>
      </c>
      <c r="D31" s="1">
        <v>175905</v>
      </c>
      <c r="E31" s="14">
        <f t="shared" si="0"/>
        <v>12741</v>
      </c>
      <c r="F31" s="1">
        <v>443443</v>
      </c>
      <c r="G31" s="13">
        <v>0</v>
      </c>
      <c r="H31" s="1">
        <v>0</v>
      </c>
      <c r="I31" s="1">
        <v>0</v>
      </c>
      <c r="J31" s="36">
        <f t="shared" si="1"/>
        <v>221721.5</v>
      </c>
      <c r="K31" s="12">
        <f t="shared" si="2"/>
        <v>2</v>
      </c>
      <c r="L31">
        <v>0</v>
      </c>
      <c r="M31">
        <v>0</v>
      </c>
      <c r="N31">
        <v>2</v>
      </c>
    </row>
    <row r="32" spans="1:14" x14ac:dyDescent="0.2">
      <c r="A32" t="s">
        <v>68</v>
      </c>
      <c r="B32" t="s">
        <v>69</v>
      </c>
      <c r="C32" s="13">
        <v>933964</v>
      </c>
      <c r="D32" s="1">
        <v>1030204</v>
      </c>
      <c r="E32" s="14">
        <f t="shared" si="0"/>
        <v>41891</v>
      </c>
      <c r="F32" s="1">
        <v>2006059</v>
      </c>
      <c r="G32" s="13">
        <v>131389</v>
      </c>
      <c r="H32" s="1">
        <v>0</v>
      </c>
      <c r="I32" s="1">
        <v>1</v>
      </c>
      <c r="J32" s="36">
        <f t="shared" si="1"/>
        <v>156222.5</v>
      </c>
      <c r="K32" s="12">
        <f t="shared" si="2"/>
        <v>6</v>
      </c>
      <c r="L32">
        <v>7</v>
      </c>
      <c r="M32">
        <v>0</v>
      </c>
      <c r="N32">
        <v>13</v>
      </c>
    </row>
    <row r="33" spans="1:15" x14ac:dyDescent="0.2">
      <c r="A33" t="s">
        <v>70</v>
      </c>
      <c r="B33" t="s">
        <v>71</v>
      </c>
      <c r="C33" s="13">
        <v>175342</v>
      </c>
      <c r="D33" s="1">
        <v>262071</v>
      </c>
      <c r="E33" s="14">
        <f t="shared" si="0"/>
        <v>82</v>
      </c>
      <c r="F33" s="1">
        <v>437495</v>
      </c>
      <c r="G33" s="13">
        <v>122921</v>
      </c>
      <c r="H33" s="1">
        <v>0</v>
      </c>
      <c r="I33" s="1">
        <v>1</v>
      </c>
      <c r="J33" s="36">
        <f t="shared" si="1"/>
        <v>157287</v>
      </c>
      <c r="K33" s="12">
        <f t="shared" si="2"/>
        <v>2</v>
      </c>
      <c r="L33">
        <v>1</v>
      </c>
      <c r="M33">
        <v>0</v>
      </c>
      <c r="N33">
        <v>3</v>
      </c>
    </row>
    <row r="34" spans="1:15" x14ac:dyDescent="0.2">
      <c r="A34" t="s">
        <v>72</v>
      </c>
      <c r="B34" t="s">
        <v>73</v>
      </c>
      <c r="C34" s="13">
        <v>1525771</v>
      </c>
      <c r="D34" s="1">
        <v>1777688</v>
      </c>
      <c r="E34" s="14">
        <f t="shared" si="0"/>
        <v>1397550</v>
      </c>
      <c r="F34" s="1">
        <v>4701009</v>
      </c>
      <c r="G34" s="13">
        <v>1024158</v>
      </c>
      <c r="H34" s="1">
        <v>2</v>
      </c>
      <c r="I34" s="1">
        <v>5</v>
      </c>
      <c r="J34" s="36">
        <f t="shared" si="1"/>
        <v>167129.59090909091</v>
      </c>
      <c r="K34" s="12">
        <f t="shared" si="2"/>
        <v>10</v>
      </c>
      <c r="L34">
        <v>19</v>
      </c>
      <c r="M34">
        <v>0</v>
      </c>
      <c r="N34">
        <v>29</v>
      </c>
    </row>
    <row r="35" spans="1:15" x14ac:dyDescent="0.2">
      <c r="A35" t="s">
        <v>74</v>
      </c>
      <c r="B35" t="s">
        <v>75</v>
      </c>
      <c r="C35" s="13">
        <v>1209033</v>
      </c>
      <c r="D35" s="1">
        <v>970716</v>
      </c>
      <c r="E35" s="14">
        <f t="shared" si="0"/>
        <v>64400</v>
      </c>
      <c r="F35" s="1">
        <v>2244149</v>
      </c>
      <c r="G35" s="13">
        <v>312431</v>
      </c>
      <c r="H35" s="1">
        <v>2</v>
      </c>
      <c r="I35" s="1">
        <v>0</v>
      </c>
      <c r="J35" s="36">
        <f t="shared" ref="J35:J52" si="3">(F35-G35)/(N35-SUM(H35:I35))</f>
        <v>175610.72727272726</v>
      </c>
      <c r="K35" s="12">
        <f t="shared" si="2"/>
        <v>7</v>
      </c>
      <c r="L35">
        <v>6</v>
      </c>
      <c r="M35">
        <v>0</v>
      </c>
      <c r="N35">
        <v>13</v>
      </c>
    </row>
    <row r="36" spans="1:15" x14ac:dyDescent="0.2">
      <c r="A36" t="s">
        <v>76</v>
      </c>
      <c r="B36" t="s">
        <v>77</v>
      </c>
      <c r="C36" s="13">
        <v>109957</v>
      </c>
      <c r="D36" s="1">
        <v>121073</v>
      </c>
      <c r="E36" s="14">
        <f t="shared" si="0"/>
        <v>0</v>
      </c>
      <c r="F36" s="1">
        <v>231030</v>
      </c>
      <c r="G36" s="13">
        <v>0</v>
      </c>
      <c r="H36" s="1">
        <v>0</v>
      </c>
      <c r="I36" s="1">
        <v>0</v>
      </c>
      <c r="J36" s="36">
        <f t="shared" si="3"/>
        <v>231030</v>
      </c>
      <c r="K36" s="12">
        <f t="shared" si="2"/>
        <v>0</v>
      </c>
      <c r="L36">
        <v>1</v>
      </c>
      <c r="M36">
        <v>0</v>
      </c>
      <c r="N36">
        <v>1</v>
      </c>
      <c r="O36" s="12" t="s">
        <v>124</v>
      </c>
    </row>
    <row r="37" spans="1:15" x14ac:dyDescent="0.2">
      <c r="A37" t="s">
        <v>78</v>
      </c>
      <c r="B37" t="s">
        <v>79</v>
      </c>
      <c r="C37" s="13">
        <v>1775555</v>
      </c>
      <c r="D37" s="1">
        <v>1331614</v>
      </c>
      <c r="E37" s="14">
        <f t="shared" si="0"/>
        <v>50854</v>
      </c>
      <c r="F37" s="1">
        <v>3158023</v>
      </c>
      <c r="G37" s="13">
        <v>125546</v>
      </c>
      <c r="H37" s="1">
        <v>1</v>
      </c>
      <c r="I37" s="1">
        <v>0</v>
      </c>
      <c r="J37" s="36">
        <f t="shared" si="3"/>
        <v>178381</v>
      </c>
      <c r="K37" s="12">
        <f t="shared" si="2"/>
        <v>12</v>
      </c>
      <c r="L37">
        <v>6</v>
      </c>
      <c r="M37">
        <v>0</v>
      </c>
      <c r="N37">
        <v>18</v>
      </c>
    </row>
    <row r="38" spans="1:15" x14ac:dyDescent="0.2">
      <c r="A38" t="s">
        <v>80</v>
      </c>
      <c r="B38" t="s">
        <v>81</v>
      </c>
      <c r="C38" s="13">
        <v>546832</v>
      </c>
      <c r="D38" s="1">
        <v>391927</v>
      </c>
      <c r="E38" s="14">
        <f t="shared" si="0"/>
        <v>63093</v>
      </c>
      <c r="F38" s="1">
        <v>1001852</v>
      </c>
      <c r="G38" s="13">
        <v>196090</v>
      </c>
      <c r="H38" s="1">
        <v>1</v>
      </c>
      <c r="I38" s="1">
        <v>0</v>
      </c>
      <c r="J38" s="36">
        <f t="shared" si="3"/>
        <v>201440.5</v>
      </c>
      <c r="K38" s="12">
        <f t="shared" si="2"/>
        <v>4</v>
      </c>
      <c r="L38">
        <v>1</v>
      </c>
      <c r="M38">
        <v>0</v>
      </c>
      <c r="N38">
        <v>5</v>
      </c>
    </row>
    <row r="39" spans="1:15" x14ac:dyDescent="0.2">
      <c r="A39" t="s">
        <v>82</v>
      </c>
      <c r="B39" t="s">
        <v>83</v>
      </c>
      <c r="C39" s="13">
        <v>528997</v>
      </c>
      <c r="D39" s="1">
        <v>676920</v>
      </c>
      <c r="E39" s="14">
        <f t="shared" si="0"/>
        <v>34398</v>
      </c>
      <c r="F39" s="1">
        <v>1240315</v>
      </c>
      <c r="G39" s="13">
        <v>0</v>
      </c>
      <c r="H39" s="1">
        <v>0</v>
      </c>
      <c r="I39" s="1">
        <v>0</v>
      </c>
      <c r="J39" s="36">
        <f t="shared" si="3"/>
        <v>248063</v>
      </c>
      <c r="K39" s="12">
        <f t="shared" si="2"/>
        <v>1</v>
      </c>
      <c r="L39">
        <v>4</v>
      </c>
      <c r="M39">
        <v>0</v>
      </c>
      <c r="N39">
        <v>5</v>
      </c>
    </row>
    <row r="40" spans="1:15" x14ac:dyDescent="0.2">
      <c r="A40" t="s">
        <v>84</v>
      </c>
      <c r="B40" t="s">
        <v>85</v>
      </c>
      <c r="C40" s="13">
        <v>1859270</v>
      </c>
      <c r="D40" s="1">
        <v>1348665</v>
      </c>
      <c r="E40" s="14">
        <f t="shared" si="0"/>
        <v>102378</v>
      </c>
      <c r="F40" s="1">
        <v>3310313</v>
      </c>
      <c r="G40" s="13">
        <v>872853</v>
      </c>
      <c r="H40" s="1">
        <v>5</v>
      </c>
      <c r="I40" s="1">
        <v>1</v>
      </c>
      <c r="J40" s="36">
        <f t="shared" si="3"/>
        <v>187496.92307692306</v>
      </c>
      <c r="K40" s="12">
        <f t="shared" si="2"/>
        <v>12</v>
      </c>
      <c r="L40">
        <v>7</v>
      </c>
      <c r="M40">
        <v>0</v>
      </c>
      <c r="N40">
        <v>19</v>
      </c>
    </row>
    <row r="41" spans="1:15" x14ac:dyDescent="0.2">
      <c r="A41" t="s">
        <v>86</v>
      </c>
      <c r="B41" t="s">
        <v>87</v>
      </c>
      <c r="C41" s="13">
        <v>97137</v>
      </c>
      <c r="D41" s="1">
        <v>224676</v>
      </c>
      <c r="E41" s="14">
        <f t="shared" si="0"/>
        <v>6930</v>
      </c>
      <c r="F41" s="1">
        <v>328743</v>
      </c>
      <c r="G41" s="13">
        <v>0</v>
      </c>
      <c r="H41" s="1">
        <v>0</v>
      </c>
      <c r="I41" s="1">
        <v>0</v>
      </c>
      <c r="J41" s="36">
        <f t="shared" si="3"/>
        <v>164371.5</v>
      </c>
      <c r="K41" s="12">
        <f t="shared" si="2"/>
        <v>0</v>
      </c>
      <c r="L41">
        <v>2</v>
      </c>
      <c r="M41">
        <v>0</v>
      </c>
      <c r="N41">
        <v>2</v>
      </c>
    </row>
    <row r="42" spans="1:15" x14ac:dyDescent="0.2">
      <c r="A42" t="s">
        <v>88</v>
      </c>
      <c r="B42" t="s">
        <v>89</v>
      </c>
      <c r="C42" s="13">
        <v>569267</v>
      </c>
      <c r="D42" s="1">
        <v>344972</v>
      </c>
      <c r="E42" s="14">
        <f t="shared" si="0"/>
        <v>70176</v>
      </c>
      <c r="F42" s="1">
        <v>984415</v>
      </c>
      <c r="G42" s="13">
        <v>455756</v>
      </c>
      <c r="H42" s="1">
        <v>2</v>
      </c>
      <c r="I42" s="1">
        <v>1</v>
      </c>
      <c r="J42" s="36">
        <f t="shared" si="3"/>
        <v>176219.66666666666</v>
      </c>
      <c r="K42" s="12">
        <f t="shared" si="2"/>
        <v>4</v>
      </c>
      <c r="L42">
        <v>2</v>
      </c>
      <c r="M42">
        <v>0</v>
      </c>
      <c r="N42">
        <v>6</v>
      </c>
    </row>
    <row r="43" spans="1:15" x14ac:dyDescent="0.2">
      <c r="A43" t="s">
        <v>90</v>
      </c>
      <c r="B43" t="s">
        <v>91</v>
      </c>
      <c r="C43" s="13">
        <v>180023</v>
      </c>
      <c r="D43" s="1">
        <v>153551</v>
      </c>
      <c r="E43" s="14">
        <f t="shared" si="0"/>
        <v>3117</v>
      </c>
      <c r="F43" s="1">
        <v>336691</v>
      </c>
      <c r="G43" s="13">
        <v>0</v>
      </c>
      <c r="H43" s="1">
        <v>0</v>
      </c>
      <c r="I43" s="1">
        <v>0</v>
      </c>
      <c r="J43" s="36">
        <f t="shared" si="3"/>
        <v>336691</v>
      </c>
      <c r="K43" s="12">
        <f t="shared" si="2"/>
        <v>1</v>
      </c>
      <c r="L43">
        <v>0</v>
      </c>
      <c r="M43">
        <v>0</v>
      </c>
      <c r="N43">
        <v>1</v>
      </c>
    </row>
    <row r="44" spans="1:15" x14ac:dyDescent="0.2">
      <c r="A44" t="s">
        <v>92</v>
      </c>
      <c r="B44" t="s">
        <v>93</v>
      </c>
      <c r="C44" s="13">
        <v>770510</v>
      </c>
      <c r="D44" s="1">
        <v>708375</v>
      </c>
      <c r="E44" s="14">
        <f t="shared" si="0"/>
        <v>50505</v>
      </c>
      <c r="F44" s="1">
        <v>1529390</v>
      </c>
      <c r="G44" s="13">
        <v>273146</v>
      </c>
      <c r="H44" s="1">
        <v>1</v>
      </c>
      <c r="I44" s="1">
        <v>1</v>
      </c>
      <c r="J44" s="36">
        <f t="shared" si="3"/>
        <v>179463.42857142858</v>
      </c>
      <c r="K44" s="12">
        <f t="shared" si="2"/>
        <v>4</v>
      </c>
      <c r="L44">
        <v>5</v>
      </c>
      <c r="M44">
        <v>0</v>
      </c>
      <c r="N44">
        <v>9</v>
      </c>
    </row>
    <row r="45" spans="1:15" x14ac:dyDescent="0.2">
      <c r="A45" t="s">
        <v>94</v>
      </c>
      <c r="B45" t="s">
        <v>95</v>
      </c>
      <c r="C45" s="13">
        <v>2290723</v>
      </c>
      <c r="D45" s="1">
        <v>1885178</v>
      </c>
      <c r="E45" s="14">
        <f t="shared" si="0"/>
        <v>119309</v>
      </c>
      <c r="F45" s="1">
        <v>4295210</v>
      </c>
      <c r="G45" s="13">
        <v>920756</v>
      </c>
      <c r="H45" s="1">
        <v>4</v>
      </c>
      <c r="I45" s="1">
        <v>5</v>
      </c>
      <c r="J45" s="36">
        <f t="shared" si="3"/>
        <v>146715.39130434784</v>
      </c>
      <c r="K45" s="12">
        <f t="shared" si="2"/>
        <v>15</v>
      </c>
      <c r="L45">
        <v>17</v>
      </c>
      <c r="M45">
        <v>0</v>
      </c>
      <c r="N45">
        <v>32</v>
      </c>
    </row>
    <row r="46" spans="1:15" x14ac:dyDescent="0.2">
      <c r="A46" t="s">
        <v>96</v>
      </c>
      <c r="B46" t="s">
        <v>97</v>
      </c>
      <c r="C46" s="13">
        <v>321986</v>
      </c>
      <c r="D46" s="1">
        <v>221401</v>
      </c>
      <c r="E46" s="14">
        <f t="shared" si="0"/>
        <v>13766</v>
      </c>
      <c r="F46" s="1">
        <v>557153</v>
      </c>
      <c r="G46" s="13">
        <v>0</v>
      </c>
      <c r="H46" s="1">
        <v>0</v>
      </c>
      <c r="I46" s="1">
        <v>0</v>
      </c>
      <c r="J46" s="36">
        <f t="shared" si="3"/>
        <v>185717.66666666666</v>
      </c>
      <c r="K46" s="12">
        <f t="shared" si="2"/>
        <v>2</v>
      </c>
      <c r="L46">
        <v>1</v>
      </c>
      <c r="M46">
        <v>0</v>
      </c>
      <c r="N46">
        <v>3</v>
      </c>
    </row>
    <row r="47" spans="1:15" x14ac:dyDescent="0.2">
      <c r="A47" t="s">
        <v>98</v>
      </c>
      <c r="B47" t="s">
        <v>99</v>
      </c>
      <c r="C47" s="13">
        <v>72813</v>
      </c>
      <c r="D47" s="1">
        <v>0</v>
      </c>
      <c r="E47" s="14">
        <f t="shared" si="0"/>
        <v>152442</v>
      </c>
      <c r="F47" s="1">
        <v>225255</v>
      </c>
      <c r="G47" s="13">
        <v>0</v>
      </c>
      <c r="H47" s="1">
        <v>0</v>
      </c>
      <c r="I47" s="1">
        <v>0</v>
      </c>
      <c r="J47" s="36">
        <f t="shared" si="3"/>
        <v>225255</v>
      </c>
      <c r="K47" s="12">
        <f t="shared" si="2"/>
        <v>0</v>
      </c>
      <c r="L47">
        <v>0</v>
      </c>
      <c r="M47">
        <v>1</v>
      </c>
      <c r="N47">
        <v>1</v>
      </c>
    </row>
    <row r="48" spans="1:15" x14ac:dyDescent="0.2">
      <c r="A48" t="s">
        <v>100</v>
      </c>
      <c r="B48" t="s">
        <v>101</v>
      </c>
      <c r="C48" s="13">
        <v>955673</v>
      </c>
      <c r="D48" s="1">
        <v>440478</v>
      </c>
      <c r="E48" s="14">
        <f t="shared" si="0"/>
        <v>120331</v>
      </c>
      <c r="F48" s="1">
        <v>1516482</v>
      </c>
      <c r="G48" s="13">
        <v>869170</v>
      </c>
      <c r="H48" s="1">
        <v>5</v>
      </c>
      <c r="I48" s="1">
        <v>2</v>
      </c>
      <c r="J48" s="36">
        <f t="shared" si="3"/>
        <v>161828</v>
      </c>
      <c r="K48" s="12">
        <f t="shared" si="2"/>
        <v>8</v>
      </c>
      <c r="L48">
        <v>3</v>
      </c>
      <c r="M48">
        <v>0</v>
      </c>
      <c r="N48">
        <v>11</v>
      </c>
    </row>
    <row r="49" spans="1:15" x14ac:dyDescent="0.2">
      <c r="A49" t="s">
        <v>102</v>
      </c>
      <c r="B49" t="s">
        <v>103</v>
      </c>
      <c r="C49" s="13">
        <v>778922</v>
      </c>
      <c r="D49" s="1">
        <v>907440</v>
      </c>
      <c r="E49" s="14">
        <f t="shared" si="0"/>
        <v>52754</v>
      </c>
      <c r="F49" s="1">
        <v>1739116</v>
      </c>
      <c r="G49" s="13">
        <v>0</v>
      </c>
      <c r="H49" s="1">
        <v>0</v>
      </c>
      <c r="I49" s="1">
        <v>0</v>
      </c>
      <c r="J49" s="36">
        <f t="shared" si="3"/>
        <v>193235.11111111112</v>
      </c>
      <c r="K49" s="12">
        <f t="shared" si="2"/>
        <v>3</v>
      </c>
      <c r="L49">
        <v>6</v>
      </c>
      <c r="M49">
        <v>0</v>
      </c>
      <c r="N49">
        <v>9</v>
      </c>
    </row>
    <row r="50" spans="1:15" x14ac:dyDescent="0.2">
      <c r="A50" t="s">
        <v>104</v>
      </c>
      <c r="B50" t="s">
        <v>105</v>
      </c>
      <c r="C50" s="13">
        <v>135505</v>
      </c>
      <c r="D50" s="1">
        <v>264124</v>
      </c>
      <c r="E50" s="14">
        <f t="shared" si="0"/>
        <v>320</v>
      </c>
      <c r="F50" s="1">
        <v>399949</v>
      </c>
      <c r="G50" s="13">
        <v>111261</v>
      </c>
      <c r="H50" s="1">
        <v>0</v>
      </c>
      <c r="I50" s="1">
        <v>1</v>
      </c>
      <c r="J50" s="36">
        <f t="shared" si="3"/>
        <v>144344</v>
      </c>
      <c r="K50" s="12">
        <f t="shared" si="2"/>
        <v>1</v>
      </c>
      <c r="L50">
        <v>2</v>
      </c>
      <c r="M50">
        <v>0</v>
      </c>
      <c r="N50">
        <v>3</v>
      </c>
    </row>
    <row r="51" spans="1:15" x14ac:dyDescent="0.2">
      <c r="A51" t="s">
        <v>106</v>
      </c>
      <c r="B51" t="s">
        <v>107</v>
      </c>
      <c r="C51" s="13">
        <v>889146</v>
      </c>
      <c r="D51" s="1">
        <v>676925</v>
      </c>
      <c r="E51" s="14">
        <f t="shared" si="0"/>
        <v>71475</v>
      </c>
      <c r="F51" s="1">
        <v>1637546</v>
      </c>
      <c r="G51" s="13">
        <v>534540</v>
      </c>
      <c r="H51" s="1">
        <v>2</v>
      </c>
      <c r="I51" s="1">
        <v>1</v>
      </c>
      <c r="J51" s="36">
        <f t="shared" si="3"/>
        <v>220601.2</v>
      </c>
      <c r="K51" s="12">
        <f t="shared" si="2"/>
        <v>4</v>
      </c>
      <c r="L51">
        <v>4</v>
      </c>
      <c r="M51">
        <v>0</v>
      </c>
      <c r="N51">
        <v>8</v>
      </c>
    </row>
    <row r="52" spans="1:15" x14ac:dyDescent="0.2">
      <c r="A52" t="s">
        <v>108</v>
      </c>
      <c r="B52" t="s">
        <v>109</v>
      </c>
      <c r="C52" s="13">
        <v>110229</v>
      </c>
      <c r="D52" s="1">
        <v>65961</v>
      </c>
      <c r="E52" s="14">
        <f t="shared" si="0"/>
        <v>5962</v>
      </c>
      <c r="F52" s="1">
        <v>182152</v>
      </c>
      <c r="G52" s="13">
        <v>0</v>
      </c>
      <c r="H52" s="1">
        <v>0</v>
      </c>
      <c r="I52" s="1">
        <v>0</v>
      </c>
      <c r="J52" s="36">
        <f t="shared" si="3"/>
        <v>182152</v>
      </c>
      <c r="K52" s="12">
        <f t="shared" si="2"/>
        <v>1</v>
      </c>
      <c r="L52">
        <v>0</v>
      </c>
      <c r="M52">
        <v>0</v>
      </c>
      <c r="N52">
        <v>1</v>
      </c>
    </row>
    <row r="53" spans="1:15" x14ac:dyDescent="0.2">
      <c r="E53" s="14"/>
    </row>
    <row r="54" spans="1:15" s="2" customFormat="1" x14ac:dyDescent="0.2">
      <c r="A54" s="15" t="s">
        <v>110</v>
      </c>
      <c r="B54" s="15"/>
      <c r="C54" s="16">
        <f>SUM(C3:C52)</f>
        <v>37091270</v>
      </c>
      <c r="D54" s="17">
        <f t="shared" ref="D54:F54" si="4">SUM(D3:D52)</f>
        <v>33642142</v>
      </c>
      <c r="E54" s="18">
        <f t="shared" si="4"/>
        <v>3973143</v>
      </c>
      <c r="F54" s="17">
        <f t="shared" si="4"/>
        <v>74706555</v>
      </c>
      <c r="G54" s="16">
        <f>SUM(G3:G52)</f>
        <v>11208981</v>
      </c>
      <c r="H54" s="17">
        <f t="shared" ref="H54:I54" si="5">SUM(H3:H52)</f>
        <v>44</v>
      </c>
      <c r="I54" s="17">
        <f t="shared" si="5"/>
        <v>37</v>
      </c>
      <c r="J54" s="37" t="s">
        <v>1</v>
      </c>
      <c r="K54" s="19">
        <f>SUM(K3:K52)</f>
        <v>229</v>
      </c>
      <c r="L54" s="15">
        <f t="shared" ref="L54:N54" si="6">SUM(L3:L52)</f>
        <v>205</v>
      </c>
      <c r="M54" s="15">
        <f t="shared" si="6"/>
        <v>1</v>
      </c>
      <c r="N54" s="15">
        <f t="shared" si="6"/>
        <v>435</v>
      </c>
      <c r="O54" s="19"/>
    </row>
    <row r="57" spans="1:15" x14ac:dyDescent="0.2">
      <c r="A57" s="20" t="s">
        <v>111</v>
      </c>
      <c r="B57" s="20"/>
      <c r="C57" s="21">
        <v>37091270</v>
      </c>
      <c r="D57" s="22">
        <v>33642142</v>
      </c>
      <c r="E57" s="22"/>
      <c r="F57" s="22">
        <v>74706555</v>
      </c>
      <c r="G57" s="21"/>
      <c r="H57" s="22"/>
      <c r="I57" s="22"/>
      <c r="J57" s="38"/>
      <c r="K57" s="23">
        <v>229</v>
      </c>
      <c r="L57" s="20">
        <v>205</v>
      </c>
      <c r="M57" s="20">
        <v>1</v>
      </c>
      <c r="N57" s="20">
        <v>435</v>
      </c>
      <c r="O57" s="23"/>
    </row>
    <row r="58" spans="1:15" x14ac:dyDescent="0.2">
      <c r="A58" t="s">
        <v>112</v>
      </c>
      <c r="C58" s="13">
        <f>C54-C57</f>
        <v>0</v>
      </c>
      <c r="D58" s="1">
        <f>D54-D57</f>
        <v>0</v>
      </c>
      <c r="E58" s="1" t="s">
        <v>1</v>
      </c>
      <c r="F58" s="1">
        <f>F54-F57</f>
        <v>0</v>
      </c>
      <c r="K58" s="12">
        <f>K54-K57</f>
        <v>0</v>
      </c>
      <c r="L58">
        <f>L54-L57</f>
        <v>0</v>
      </c>
      <c r="M58">
        <f>M54-M57</f>
        <v>0</v>
      </c>
      <c r="N58">
        <f>N54-N57</f>
        <v>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3"/>
  <sheetViews>
    <sheetView workbookViewId="0">
      <pane xSplit="2" ySplit="2" topLeftCell="C86" activePane="bottomRight" state="frozen"/>
      <selection pane="topRight" activeCell="C1" sqref="C1"/>
      <selection pane="bottomLeft" activeCell="A3" sqref="A3"/>
      <selection pane="bottomRight" activeCell="K106" sqref="K106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12"/>
    <col min="6" max="6" width="10.83203125" style="26"/>
    <col min="7" max="7" width="10.83203125" style="1"/>
    <col min="8" max="8" width="10.83203125" style="12"/>
    <col min="11" max="11" width="52.33203125" style="12" bestFit="1" customWidth="1"/>
  </cols>
  <sheetData>
    <row r="1" spans="1:11" x14ac:dyDescent="0.2">
      <c r="A1" s="3"/>
      <c r="B1" s="3" t="s">
        <v>1</v>
      </c>
      <c r="C1" s="7"/>
      <c r="D1" s="4"/>
      <c r="E1" s="5" t="s">
        <v>113</v>
      </c>
      <c r="F1" s="24"/>
      <c r="G1" s="6"/>
      <c r="H1" s="7"/>
      <c r="I1" s="8" t="s">
        <v>114</v>
      </c>
      <c r="J1" s="3"/>
      <c r="K1" s="7"/>
    </row>
    <row r="2" spans="1:11" x14ac:dyDescent="0.2">
      <c r="A2" s="3" t="s">
        <v>3</v>
      </c>
      <c r="B2" s="3" t="s">
        <v>4</v>
      </c>
      <c r="C2" s="7" t="s">
        <v>115</v>
      </c>
      <c r="D2" s="7" t="s">
        <v>116</v>
      </c>
      <c r="E2" s="3" t="s">
        <v>117</v>
      </c>
      <c r="F2" s="10" t="s">
        <v>118</v>
      </c>
      <c r="G2" s="6" t="s">
        <v>119</v>
      </c>
      <c r="H2" s="7" t="s">
        <v>120</v>
      </c>
      <c r="I2" s="3" t="s">
        <v>121</v>
      </c>
      <c r="J2" s="3" t="s">
        <v>122</v>
      </c>
      <c r="K2" s="7" t="s">
        <v>9</v>
      </c>
    </row>
    <row r="3" spans="1:11" x14ac:dyDescent="0.2">
      <c r="A3" t="s">
        <v>10</v>
      </c>
      <c r="B3" t="s">
        <v>11</v>
      </c>
      <c r="C3" s="12" t="s">
        <v>125</v>
      </c>
      <c r="D3" s="13">
        <v>139705</v>
      </c>
      <c r="E3" s="1">
        <v>0</v>
      </c>
      <c r="F3" s="14">
        <f t="shared" ref="F3:F108" si="0">G3-SUM(D3:E3)</f>
        <v>21396</v>
      </c>
      <c r="G3" s="1">
        <v>161101</v>
      </c>
      <c r="H3" s="12">
        <v>1</v>
      </c>
      <c r="I3">
        <v>0</v>
      </c>
      <c r="J3">
        <v>0</v>
      </c>
    </row>
    <row r="4" spans="1:11" x14ac:dyDescent="0.2">
      <c r="A4" t="s">
        <v>10</v>
      </c>
      <c r="B4" t="s">
        <v>11</v>
      </c>
      <c r="C4" s="12" t="s">
        <v>126</v>
      </c>
      <c r="D4" s="13">
        <v>178171</v>
      </c>
      <c r="E4" s="1">
        <v>0</v>
      </c>
      <c r="F4" s="14">
        <f t="shared" ref="F4:F5" si="1">G4-SUM(D4:E4)</f>
        <v>20175</v>
      </c>
      <c r="G4" s="1">
        <v>198346</v>
      </c>
      <c r="H4" s="12">
        <v>1</v>
      </c>
      <c r="I4">
        <v>0</v>
      </c>
      <c r="J4">
        <v>0</v>
      </c>
    </row>
    <row r="5" spans="1:11" x14ac:dyDescent="0.2">
      <c r="A5" t="s">
        <v>10</v>
      </c>
      <c r="B5" t="s">
        <v>11</v>
      </c>
      <c r="C5" s="12" t="s">
        <v>127</v>
      </c>
      <c r="D5" s="13">
        <v>0</v>
      </c>
      <c r="E5" s="1">
        <v>153735</v>
      </c>
      <c r="F5" s="14">
        <f t="shared" si="1"/>
        <v>12574</v>
      </c>
      <c r="G5" s="1">
        <v>166309</v>
      </c>
      <c r="H5" s="12">
        <v>0</v>
      </c>
      <c r="I5">
        <v>1</v>
      </c>
      <c r="J5">
        <v>0</v>
      </c>
    </row>
    <row r="6" spans="1:11" x14ac:dyDescent="0.2">
      <c r="A6" t="s">
        <v>12</v>
      </c>
      <c r="B6" t="s">
        <v>13</v>
      </c>
      <c r="C6" s="12" t="s">
        <v>123</v>
      </c>
      <c r="D6" s="13">
        <v>0</v>
      </c>
      <c r="E6" s="1">
        <v>0</v>
      </c>
      <c r="F6" s="14">
        <f t="shared" si="0"/>
        <v>0</v>
      </c>
      <c r="G6" s="1">
        <v>0</v>
      </c>
      <c r="H6" s="12">
        <v>0</v>
      </c>
      <c r="I6">
        <v>0</v>
      </c>
      <c r="J6">
        <v>0</v>
      </c>
    </row>
    <row r="7" spans="1:11" x14ac:dyDescent="0.2">
      <c r="A7" t="s">
        <v>14</v>
      </c>
      <c r="B7" t="s">
        <v>15</v>
      </c>
      <c r="C7" s="12" t="s">
        <v>123</v>
      </c>
      <c r="D7" s="13">
        <v>0</v>
      </c>
      <c r="E7" s="1">
        <v>0</v>
      </c>
      <c r="F7" s="14">
        <f t="shared" si="0"/>
        <v>0</v>
      </c>
      <c r="G7" s="1">
        <v>0</v>
      </c>
      <c r="H7" s="12">
        <v>0</v>
      </c>
      <c r="I7">
        <v>0</v>
      </c>
      <c r="J7">
        <v>0</v>
      </c>
    </row>
    <row r="8" spans="1:11" x14ac:dyDescent="0.2">
      <c r="A8" t="s">
        <v>16</v>
      </c>
      <c r="B8" t="s">
        <v>17</v>
      </c>
      <c r="C8" s="12" t="s">
        <v>128</v>
      </c>
      <c r="D8" s="13">
        <v>0</v>
      </c>
      <c r="E8" s="1">
        <v>142752</v>
      </c>
      <c r="F8" s="14">
        <f t="shared" si="0"/>
        <v>10874</v>
      </c>
      <c r="G8" s="1">
        <v>153626</v>
      </c>
      <c r="H8" s="12">
        <v>0</v>
      </c>
      <c r="I8">
        <v>1</v>
      </c>
      <c r="J8">
        <v>0</v>
      </c>
    </row>
    <row r="9" spans="1:11" x14ac:dyDescent="0.2">
      <c r="A9" t="s">
        <v>16</v>
      </c>
      <c r="B9" t="s">
        <v>17</v>
      </c>
      <c r="C9" s="12" t="s">
        <v>129</v>
      </c>
      <c r="D9" s="13">
        <v>141478</v>
      </c>
      <c r="E9" s="1">
        <v>0</v>
      </c>
      <c r="F9" s="14">
        <f t="shared" ref="F9" si="2">G9-SUM(D9:E9)</f>
        <v>1577</v>
      </c>
      <c r="G9" s="1">
        <v>143055</v>
      </c>
      <c r="H9" s="12">
        <v>1</v>
      </c>
      <c r="I9">
        <v>0</v>
      </c>
      <c r="J9">
        <v>0</v>
      </c>
    </row>
    <row r="10" spans="1:11" x14ac:dyDescent="0.2">
      <c r="A10" t="s">
        <v>18</v>
      </c>
      <c r="B10" t="s">
        <v>19</v>
      </c>
      <c r="C10" s="12" t="s">
        <v>130</v>
      </c>
      <c r="D10" s="13">
        <v>0</v>
      </c>
      <c r="E10" s="1">
        <v>126390</v>
      </c>
      <c r="F10" s="14">
        <f t="shared" si="0"/>
        <v>40807</v>
      </c>
      <c r="G10" s="1">
        <v>167197</v>
      </c>
      <c r="H10" s="12">
        <v>0</v>
      </c>
      <c r="I10">
        <v>1</v>
      </c>
      <c r="J10">
        <v>0</v>
      </c>
    </row>
    <row r="11" spans="1:11" x14ac:dyDescent="0.2">
      <c r="A11" t="s">
        <v>18</v>
      </c>
      <c r="B11" t="s">
        <v>19</v>
      </c>
      <c r="C11" s="12" t="s">
        <v>131</v>
      </c>
      <c r="D11" s="13">
        <v>94594</v>
      </c>
      <c r="E11" s="1">
        <v>0</v>
      </c>
      <c r="F11" s="14">
        <f t="shared" ref="F11" si="3">G11-SUM(D11:E11)</f>
        <v>27903</v>
      </c>
      <c r="G11" s="1">
        <v>122497</v>
      </c>
      <c r="H11" s="12">
        <v>1</v>
      </c>
      <c r="I11">
        <v>0</v>
      </c>
      <c r="J11">
        <v>0</v>
      </c>
    </row>
    <row r="12" spans="1:11" x14ac:dyDescent="0.2">
      <c r="A12" t="s">
        <v>20</v>
      </c>
      <c r="B12" t="s">
        <v>21</v>
      </c>
      <c r="C12" s="12" t="s">
        <v>123</v>
      </c>
      <c r="D12" s="13">
        <v>0</v>
      </c>
      <c r="E12" s="1">
        <v>0</v>
      </c>
      <c r="F12" s="14">
        <f t="shared" si="0"/>
        <v>0</v>
      </c>
      <c r="G12" s="1">
        <v>0</v>
      </c>
      <c r="H12" s="12">
        <v>0</v>
      </c>
      <c r="I12">
        <v>0</v>
      </c>
      <c r="J12">
        <v>0</v>
      </c>
    </row>
    <row r="13" spans="1:11" x14ac:dyDescent="0.2">
      <c r="A13" t="s">
        <v>22</v>
      </c>
      <c r="B13" t="s">
        <v>23</v>
      </c>
      <c r="C13" s="12" t="s">
        <v>123</v>
      </c>
      <c r="D13" s="13">
        <v>0</v>
      </c>
      <c r="E13" s="1">
        <v>0</v>
      </c>
      <c r="F13" s="14">
        <f t="shared" si="0"/>
        <v>0</v>
      </c>
      <c r="G13" s="1">
        <v>0</v>
      </c>
      <c r="H13" s="12">
        <v>0</v>
      </c>
      <c r="I13">
        <v>0</v>
      </c>
      <c r="J13">
        <v>0</v>
      </c>
    </row>
    <row r="14" spans="1:11" x14ac:dyDescent="0.2">
      <c r="A14" t="s">
        <v>24</v>
      </c>
      <c r="B14" t="s">
        <v>25</v>
      </c>
      <c r="C14" s="12" t="s">
        <v>123</v>
      </c>
      <c r="D14" s="13">
        <v>0</v>
      </c>
      <c r="E14" s="1">
        <v>0</v>
      </c>
      <c r="F14" s="14">
        <f t="shared" si="0"/>
        <v>0</v>
      </c>
      <c r="G14" s="1">
        <v>0</v>
      </c>
      <c r="H14" s="12">
        <v>0</v>
      </c>
      <c r="I14">
        <v>0</v>
      </c>
      <c r="J14">
        <v>0</v>
      </c>
    </row>
    <row r="15" spans="1:11" x14ac:dyDescent="0.2">
      <c r="A15" t="s">
        <v>26</v>
      </c>
      <c r="B15" t="s">
        <v>27</v>
      </c>
      <c r="C15" s="12" t="s">
        <v>125</v>
      </c>
      <c r="D15" s="13">
        <v>171152</v>
      </c>
      <c r="E15" s="1">
        <v>0</v>
      </c>
      <c r="F15" s="14">
        <f t="shared" si="0"/>
        <v>509</v>
      </c>
      <c r="G15" s="1">
        <v>171661</v>
      </c>
      <c r="H15" s="12">
        <v>1</v>
      </c>
      <c r="I15">
        <v>0</v>
      </c>
      <c r="J15">
        <v>0</v>
      </c>
    </row>
    <row r="16" spans="1:11" s="27" customFormat="1" x14ac:dyDescent="0.2">
      <c r="A16" s="27" t="s">
        <v>26</v>
      </c>
      <c r="B16" s="27" t="s">
        <v>27</v>
      </c>
      <c r="C16" s="28" t="s">
        <v>130</v>
      </c>
      <c r="D16" s="29"/>
      <c r="E16" s="30"/>
      <c r="F16" s="31"/>
      <c r="G16" s="30"/>
      <c r="H16" s="28">
        <v>1</v>
      </c>
      <c r="I16" s="27">
        <v>0</v>
      </c>
      <c r="J16" s="27">
        <v>0</v>
      </c>
      <c r="K16" s="28" t="s">
        <v>139</v>
      </c>
    </row>
    <row r="17" spans="1:11" s="27" customFormat="1" x14ac:dyDescent="0.2">
      <c r="A17" s="27" t="s">
        <v>26</v>
      </c>
      <c r="B17" s="27" t="s">
        <v>27</v>
      </c>
      <c r="C17" s="28" t="s">
        <v>132</v>
      </c>
      <c r="D17" s="29"/>
      <c r="E17" s="30"/>
      <c r="F17" s="31"/>
      <c r="G17" s="30"/>
      <c r="H17" s="28">
        <v>0</v>
      </c>
      <c r="I17" s="27">
        <v>1</v>
      </c>
      <c r="J17" s="27">
        <v>0</v>
      </c>
      <c r="K17" s="28" t="s">
        <v>139</v>
      </c>
    </row>
    <row r="18" spans="1:11" s="27" customFormat="1" x14ac:dyDescent="0.2">
      <c r="A18" s="27" t="s">
        <v>26</v>
      </c>
      <c r="B18" s="27" t="s">
        <v>27</v>
      </c>
      <c r="C18" s="28" t="s">
        <v>133</v>
      </c>
      <c r="D18" s="29"/>
      <c r="E18" s="30"/>
      <c r="F18" s="31"/>
      <c r="G18" s="30"/>
      <c r="H18" s="28">
        <v>1</v>
      </c>
      <c r="I18" s="27">
        <v>0</v>
      </c>
      <c r="J18" s="27">
        <v>0</v>
      </c>
      <c r="K18" s="28" t="s">
        <v>139</v>
      </c>
    </row>
    <row r="19" spans="1:11" s="27" customFormat="1" x14ac:dyDescent="0.2">
      <c r="A19" s="27" t="s">
        <v>26</v>
      </c>
      <c r="B19" s="27" t="s">
        <v>27</v>
      </c>
      <c r="C19" s="28" t="s">
        <v>134</v>
      </c>
      <c r="D19" s="29"/>
      <c r="E19" s="30"/>
      <c r="F19" s="31"/>
      <c r="G19" s="30"/>
      <c r="H19" s="28">
        <v>1</v>
      </c>
      <c r="I19" s="27">
        <v>0</v>
      </c>
      <c r="J19" s="27">
        <v>0</v>
      </c>
      <c r="K19" s="28" t="s">
        <v>139</v>
      </c>
    </row>
    <row r="20" spans="1:11" x14ac:dyDescent="0.2">
      <c r="A20" t="s">
        <v>26</v>
      </c>
      <c r="B20" t="s">
        <v>27</v>
      </c>
      <c r="C20" s="12" t="s">
        <v>135</v>
      </c>
      <c r="D20" s="13">
        <v>176171</v>
      </c>
      <c r="E20" s="1">
        <v>0</v>
      </c>
      <c r="F20" s="14">
        <f t="shared" ref="F20:F21" si="4">G20-SUM(D20:E20)</f>
        <v>47169</v>
      </c>
      <c r="G20" s="1">
        <v>223340</v>
      </c>
      <c r="H20" s="12">
        <v>1</v>
      </c>
      <c r="I20">
        <v>0</v>
      </c>
      <c r="J20">
        <v>0</v>
      </c>
    </row>
    <row r="21" spans="1:11" x14ac:dyDescent="0.2">
      <c r="A21" t="s">
        <v>26</v>
      </c>
      <c r="B21" t="s">
        <v>27</v>
      </c>
      <c r="C21" s="12" t="s">
        <v>136</v>
      </c>
      <c r="D21" s="13">
        <v>0</v>
      </c>
      <c r="E21" s="1">
        <v>113749</v>
      </c>
      <c r="F21" s="14">
        <f t="shared" si="4"/>
        <v>73</v>
      </c>
      <c r="G21" s="1">
        <v>113822</v>
      </c>
      <c r="H21" s="12">
        <v>0</v>
      </c>
      <c r="I21">
        <v>1</v>
      </c>
      <c r="J21">
        <v>0</v>
      </c>
    </row>
    <row r="22" spans="1:11" s="27" customFormat="1" x14ac:dyDescent="0.2">
      <c r="A22" s="27" t="s">
        <v>26</v>
      </c>
      <c r="B22" s="27" t="s">
        <v>27</v>
      </c>
      <c r="C22" s="28" t="s">
        <v>137</v>
      </c>
      <c r="D22" s="29"/>
      <c r="E22" s="30"/>
      <c r="F22" s="31"/>
      <c r="G22" s="30"/>
      <c r="H22" s="28">
        <v>0</v>
      </c>
      <c r="I22" s="27">
        <v>1</v>
      </c>
      <c r="J22" s="27">
        <v>0</v>
      </c>
      <c r="K22" s="28" t="s">
        <v>139</v>
      </c>
    </row>
    <row r="23" spans="1:11" s="27" customFormat="1" x14ac:dyDescent="0.2">
      <c r="A23" s="27" t="s">
        <v>26</v>
      </c>
      <c r="B23" s="27" t="s">
        <v>27</v>
      </c>
      <c r="C23" s="28" t="s">
        <v>138</v>
      </c>
      <c r="D23" s="29"/>
      <c r="E23" s="30"/>
      <c r="F23" s="31"/>
      <c r="G23" s="30"/>
      <c r="H23" s="28">
        <v>1</v>
      </c>
      <c r="I23" s="27">
        <v>0</v>
      </c>
      <c r="J23" s="27">
        <v>0</v>
      </c>
      <c r="K23" s="28" t="s">
        <v>139</v>
      </c>
    </row>
    <row r="24" spans="1:11" x14ac:dyDescent="0.2">
      <c r="A24" t="s">
        <v>28</v>
      </c>
      <c r="B24" t="s">
        <v>29</v>
      </c>
      <c r="C24" s="12" t="s">
        <v>128</v>
      </c>
      <c r="D24" s="13">
        <v>0</v>
      </c>
      <c r="E24" s="1">
        <v>102925</v>
      </c>
      <c r="F24" s="14">
        <f t="shared" si="0"/>
        <v>0</v>
      </c>
      <c r="G24" s="1">
        <v>102925</v>
      </c>
      <c r="H24" s="12">
        <v>0</v>
      </c>
      <c r="I24">
        <v>1</v>
      </c>
      <c r="J24">
        <v>0</v>
      </c>
    </row>
    <row r="25" spans="1:11" x14ac:dyDescent="0.2">
      <c r="A25" t="s">
        <v>28</v>
      </c>
      <c r="B25" t="s">
        <v>29</v>
      </c>
      <c r="C25" s="12" t="s">
        <v>140</v>
      </c>
      <c r="D25" s="13">
        <v>0</v>
      </c>
      <c r="E25" s="1">
        <v>116259</v>
      </c>
      <c r="F25" s="14">
        <f t="shared" ref="F25:F26" si="5">G25-SUM(D25:E25)</f>
        <v>0</v>
      </c>
      <c r="G25" s="1">
        <v>116259</v>
      </c>
      <c r="H25" s="12">
        <v>0</v>
      </c>
      <c r="I25">
        <v>1</v>
      </c>
      <c r="J25">
        <v>0</v>
      </c>
    </row>
    <row r="26" spans="1:11" x14ac:dyDescent="0.2">
      <c r="A26" t="s">
        <v>28</v>
      </c>
      <c r="B26" t="s">
        <v>29</v>
      </c>
      <c r="C26" s="12" t="s">
        <v>130</v>
      </c>
      <c r="D26" s="13">
        <v>129242</v>
      </c>
      <c r="E26" s="1">
        <v>0</v>
      </c>
      <c r="F26" s="14">
        <f t="shared" si="5"/>
        <v>0</v>
      </c>
      <c r="G26" s="1">
        <v>129242</v>
      </c>
      <c r="H26" s="12">
        <v>1</v>
      </c>
      <c r="I26">
        <v>0</v>
      </c>
      <c r="J26">
        <v>0</v>
      </c>
    </row>
    <row r="27" spans="1:11" x14ac:dyDescent="0.2">
      <c r="A27" t="s">
        <v>30</v>
      </c>
      <c r="B27" t="s">
        <v>31</v>
      </c>
      <c r="C27" s="12" t="s">
        <v>123</v>
      </c>
      <c r="D27" s="13">
        <v>0</v>
      </c>
      <c r="E27" s="1">
        <v>0</v>
      </c>
      <c r="F27" s="14">
        <f t="shared" si="0"/>
        <v>0</v>
      </c>
      <c r="G27" s="1">
        <v>0</v>
      </c>
      <c r="H27" s="12">
        <v>0</v>
      </c>
      <c r="I27">
        <v>0</v>
      </c>
      <c r="J27">
        <v>0</v>
      </c>
    </row>
    <row r="28" spans="1:11" x14ac:dyDescent="0.2">
      <c r="A28" t="s">
        <v>32</v>
      </c>
      <c r="B28" t="s">
        <v>33</v>
      </c>
      <c r="C28" s="12" t="s">
        <v>123</v>
      </c>
      <c r="D28" s="13">
        <v>0</v>
      </c>
      <c r="E28" s="1">
        <v>0</v>
      </c>
      <c r="F28" s="14">
        <f t="shared" si="0"/>
        <v>0</v>
      </c>
      <c r="G28" s="1">
        <v>0</v>
      </c>
      <c r="H28" s="12">
        <v>0</v>
      </c>
      <c r="I28">
        <v>0</v>
      </c>
      <c r="J28">
        <v>0</v>
      </c>
    </row>
    <row r="29" spans="1:11" x14ac:dyDescent="0.2">
      <c r="A29" t="s">
        <v>34</v>
      </c>
      <c r="B29" t="s">
        <v>35</v>
      </c>
      <c r="C29" s="12" t="s">
        <v>128</v>
      </c>
      <c r="D29" s="13">
        <v>0</v>
      </c>
      <c r="E29" s="1">
        <v>156042</v>
      </c>
      <c r="F29" s="14">
        <f t="shared" si="0"/>
        <v>0</v>
      </c>
      <c r="G29" s="1">
        <v>156042</v>
      </c>
      <c r="H29" s="12">
        <v>0</v>
      </c>
      <c r="I29">
        <v>1</v>
      </c>
      <c r="J29">
        <v>0</v>
      </c>
    </row>
    <row r="30" spans="1:11" x14ac:dyDescent="0.2">
      <c r="A30" t="s">
        <v>34</v>
      </c>
      <c r="B30" t="s">
        <v>35</v>
      </c>
      <c r="C30" s="12" t="s">
        <v>141</v>
      </c>
      <c r="D30" s="13">
        <v>192567</v>
      </c>
      <c r="E30" s="1">
        <v>0</v>
      </c>
      <c r="F30" s="14">
        <f t="shared" ref="F30" si="6">G30-SUM(D30:E30)</f>
        <v>0</v>
      </c>
      <c r="G30" s="1">
        <v>192567</v>
      </c>
      <c r="H30" s="12">
        <v>1</v>
      </c>
      <c r="I30">
        <v>0</v>
      </c>
      <c r="J30">
        <v>0</v>
      </c>
    </row>
    <row r="31" spans="1:11" x14ac:dyDescent="0.2">
      <c r="A31" t="s">
        <v>36</v>
      </c>
      <c r="B31" t="s">
        <v>37</v>
      </c>
      <c r="C31" s="12" t="s">
        <v>123</v>
      </c>
      <c r="D31" s="13">
        <v>0</v>
      </c>
      <c r="E31" s="1">
        <v>0</v>
      </c>
      <c r="F31" s="14">
        <f t="shared" si="0"/>
        <v>0</v>
      </c>
      <c r="G31" s="1">
        <v>0</v>
      </c>
      <c r="H31" s="12">
        <v>0</v>
      </c>
      <c r="I31">
        <v>0</v>
      </c>
      <c r="J31">
        <v>0</v>
      </c>
    </row>
    <row r="32" spans="1:11" x14ac:dyDescent="0.2">
      <c r="A32" t="s">
        <v>38</v>
      </c>
      <c r="B32" t="s">
        <v>39</v>
      </c>
      <c r="C32" s="12" t="s">
        <v>123</v>
      </c>
      <c r="D32" s="13">
        <v>0</v>
      </c>
      <c r="E32" s="1">
        <v>0</v>
      </c>
      <c r="F32" s="14">
        <f t="shared" si="0"/>
        <v>0</v>
      </c>
      <c r="G32" s="1">
        <v>0</v>
      </c>
      <c r="H32" s="12">
        <v>0</v>
      </c>
      <c r="I32">
        <v>0</v>
      </c>
      <c r="J32">
        <v>0</v>
      </c>
    </row>
    <row r="33" spans="1:10" x14ac:dyDescent="0.2">
      <c r="A33" t="s">
        <v>40</v>
      </c>
      <c r="B33" t="s">
        <v>41</v>
      </c>
      <c r="C33" s="12" t="s">
        <v>142</v>
      </c>
      <c r="D33" s="13">
        <v>189976</v>
      </c>
      <c r="E33" s="1">
        <v>0</v>
      </c>
      <c r="F33" s="14">
        <f t="shared" si="0"/>
        <v>18585</v>
      </c>
      <c r="G33" s="1">
        <v>208561</v>
      </c>
      <c r="H33" s="12">
        <v>1</v>
      </c>
      <c r="I33">
        <v>0</v>
      </c>
      <c r="J33">
        <v>0</v>
      </c>
    </row>
    <row r="34" spans="1:10" x14ac:dyDescent="0.2">
      <c r="A34" t="s">
        <v>42</v>
      </c>
      <c r="B34" t="s">
        <v>43</v>
      </c>
      <c r="C34" s="12" t="s">
        <v>126</v>
      </c>
      <c r="D34" s="13">
        <v>115622</v>
      </c>
      <c r="E34" s="1">
        <v>0</v>
      </c>
      <c r="F34" s="14">
        <f t="shared" si="0"/>
        <v>45066</v>
      </c>
      <c r="G34" s="1">
        <v>160688</v>
      </c>
      <c r="H34" s="12">
        <v>1</v>
      </c>
      <c r="I34">
        <v>0</v>
      </c>
      <c r="J34">
        <v>0</v>
      </c>
    </row>
    <row r="35" spans="1:10" x14ac:dyDescent="0.2">
      <c r="A35" t="s">
        <v>44</v>
      </c>
      <c r="B35" t="s">
        <v>45</v>
      </c>
      <c r="C35" s="12" t="s">
        <v>142</v>
      </c>
      <c r="D35" s="13">
        <v>174614</v>
      </c>
      <c r="E35" s="1">
        <v>0</v>
      </c>
      <c r="F35" s="14">
        <f t="shared" si="0"/>
        <v>5956</v>
      </c>
      <c r="G35" s="1">
        <v>180570</v>
      </c>
      <c r="H35" s="12">
        <v>1</v>
      </c>
      <c r="I35">
        <v>0</v>
      </c>
      <c r="J35">
        <v>0</v>
      </c>
    </row>
    <row r="36" spans="1:10" x14ac:dyDescent="0.2">
      <c r="A36" t="s">
        <v>44</v>
      </c>
      <c r="B36" t="s">
        <v>45</v>
      </c>
      <c r="C36" s="12" t="s">
        <v>129</v>
      </c>
      <c r="D36" s="13">
        <v>130323</v>
      </c>
      <c r="E36" s="1">
        <v>0</v>
      </c>
      <c r="F36" s="14">
        <f t="shared" ref="F36:F38" si="7">G36-SUM(D36:E36)</f>
        <v>20019</v>
      </c>
      <c r="G36" s="1">
        <v>150342</v>
      </c>
      <c r="H36" s="12">
        <v>1</v>
      </c>
      <c r="I36">
        <v>0</v>
      </c>
      <c r="J36">
        <v>0</v>
      </c>
    </row>
    <row r="37" spans="1:10" x14ac:dyDescent="0.2">
      <c r="A37" t="s">
        <v>44</v>
      </c>
      <c r="B37" t="s">
        <v>45</v>
      </c>
      <c r="C37" s="12" t="s">
        <v>126</v>
      </c>
      <c r="D37" s="13">
        <v>146932</v>
      </c>
      <c r="E37" s="1">
        <v>0</v>
      </c>
      <c r="F37" s="14">
        <f t="shared" si="7"/>
        <v>27898</v>
      </c>
      <c r="G37" s="1">
        <v>174830</v>
      </c>
      <c r="H37" s="12">
        <v>1</v>
      </c>
      <c r="I37">
        <v>0</v>
      </c>
      <c r="J37">
        <v>0</v>
      </c>
    </row>
    <row r="38" spans="1:10" x14ac:dyDescent="0.2">
      <c r="A38" t="s">
        <v>44</v>
      </c>
      <c r="B38" t="s">
        <v>45</v>
      </c>
      <c r="C38" s="12" t="s">
        <v>127</v>
      </c>
      <c r="D38" s="13">
        <v>0</v>
      </c>
      <c r="E38" s="1">
        <v>138659</v>
      </c>
      <c r="F38" s="14">
        <f t="shared" si="7"/>
        <v>21051</v>
      </c>
      <c r="G38" s="1">
        <v>159710</v>
      </c>
      <c r="H38" s="12">
        <v>0</v>
      </c>
      <c r="I38">
        <v>1</v>
      </c>
      <c r="J38">
        <v>0</v>
      </c>
    </row>
    <row r="39" spans="1:10" x14ac:dyDescent="0.2">
      <c r="A39" t="s">
        <v>46</v>
      </c>
      <c r="B39" t="s">
        <v>47</v>
      </c>
      <c r="C39" s="12" t="s">
        <v>123</v>
      </c>
      <c r="D39" s="13">
        <v>0</v>
      </c>
      <c r="E39" s="1">
        <v>0</v>
      </c>
      <c r="F39" s="14">
        <f t="shared" si="0"/>
        <v>0</v>
      </c>
      <c r="G39" s="1">
        <v>0</v>
      </c>
      <c r="H39" s="12">
        <v>0</v>
      </c>
      <c r="I39">
        <v>0</v>
      </c>
      <c r="J39">
        <v>0</v>
      </c>
    </row>
    <row r="40" spans="1:10" x14ac:dyDescent="0.2">
      <c r="A40" t="s">
        <v>48</v>
      </c>
      <c r="B40" t="s">
        <v>49</v>
      </c>
      <c r="C40" s="12" t="s">
        <v>123</v>
      </c>
      <c r="D40" s="13">
        <v>0</v>
      </c>
      <c r="E40" s="1">
        <v>0</v>
      </c>
      <c r="F40" s="14">
        <f t="shared" si="0"/>
        <v>0</v>
      </c>
      <c r="G40" s="1">
        <v>0</v>
      </c>
      <c r="H40" s="12">
        <v>0</v>
      </c>
      <c r="I40">
        <v>0</v>
      </c>
      <c r="J40">
        <v>0</v>
      </c>
    </row>
    <row r="41" spans="1:10" x14ac:dyDescent="0.2">
      <c r="A41" t="s">
        <v>50</v>
      </c>
      <c r="B41" t="s">
        <v>51</v>
      </c>
      <c r="C41" s="12" t="s">
        <v>128</v>
      </c>
      <c r="D41" s="13">
        <v>0</v>
      </c>
      <c r="E41" s="1">
        <v>153387</v>
      </c>
      <c r="F41" s="14">
        <f t="shared" si="0"/>
        <v>55111</v>
      </c>
      <c r="G41" s="1">
        <v>208498</v>
      </c>
      <c r="H41" s="12">
        <v>0</v>
      </c>
      <c r="I41">
        <v>1</v>
      </c>
      <c r="J41">
        <v>0</v>
      </c>
    </row>
    <row r="42" spans="1:10" x14ac:dyDescent="0.2">
      <c r="A42" t="s">
        <v>50</v>
      </c>
      <c r="B42" t="s">
        <v>51</v>
      </c>
      <c r="C42" s="12" t="s">
        <v>129</v>
      </c>
      <c r="D42" s="13">
        <v>0</v>
      </c>
      <c r="E42" s="1">
        <v>155697</v>
      </c>
      <c r="F42" s="14">
        <f t="shared" ref="F42:F46" si="8">G42-SUM(D42:E42)</f>
        <v>56607</v>
      </c>
      <c r="G42" s="1">
        <v>212304</v>
      </c>
      <c r="H42" s="12">
        <v>0</v>
      </c>
      <c r="I42">
        <v>1</v>
      </c>
      <c r="J42">
        <v>0</v>
      </c>
    </row>
    <row r="43" spans="1:10" x14ac:dyDescent="0.2">
      <c r="A43" t="s">
        <v>50</v>
      </c>
      <c r="B43" t="s">
        <v>51</v>
      </c>
      <c r="C43" s="12" t="s">
        <v>125</v>
      </c>
      <c r="D43" s="13">
        <v>0</v>
      </c>
      <c r="E43" s="1">
        <v>166125</v>
      </c>
      <c r="F43" s="14">
        <f t="shared" si="8"/>
        <v>55084</v>
      </c>
      <c r="G43" s="1">
        <v>221209</v>
      </c>
      <c r="H43" s="12">
        <v>0</v>
      </c>
      <c r="I43">
        <v>1</v>
      </c>
      <c r="J43">
        <v>0</v>
      </c>
    </row>
    <row r="44" spans="1:10" x14ac:dyDescent="0.2">
      <c r="A44" t="s">
        <v>50</v>
      </c>
      <c r="B44" t="s">
        <v>51</v>
      </c>
      <c r="C44" s="12" t="s">
        <v>127</v>
      </c>
      <c r="D44" s="13">
        <v>0</v>
      </c>
      <c r="E44" s="1">
        <v>170968</v>
      </c>
      <c r="F44" s="14">
        <f t="shared" si="8"/>
        <v>65045</v>
      </c>
      <c r="G44" s="1">
        <v>236013</v>
      </c>
      <c r="H44" s="12">
        <v>0</v>
      </c>
      <c r="I44">
        <v>1</v>
      </c>
      <c r="J44">
        <v>0</v>
      </c>
    </row>
    <row r="45" spans="1:10" x14ac:dyDescent="0.2">
      <c r="A45" t="s">
        <v>50</v>
      </c>
      <c r="B45" t="s">
        <v>51</v>
      </c>
      <c r="C45" s="12" t="s">
        <v>143</v>
      </c>
      <c r="D45" s="13">
        <v>0</v>
      </c>
      <c r="E45" s="1">
        <v>111861</v>
      </c>
      <c r="F45" s="14">
        <f t="shared" si="8"/>
        <v>43443</v>
      </c>
      <c r="G45" s="1">
        <v>155304</v>
      </c>
      <c r="H45" s="12">
        <v>0</v>
      </c>
      <c r="I45">
        <v>1</v>
      </c>
      <c r="J45">
        <v>0</v>
      </c>
    </row>
    <row r="46" spans="1:10" x14ac:dyDescent="0.2">
      <c r="A46" t="s">
        <v>50</v>
      </c>
      <c r="B46" t="s">
        <v>51</v>
      </c>
      <c r="C46" s="12" t="s">
        <v>144</v>
      </c>
      <c r="D46" s="13">
        <v>0</v>
      </c>
      <c r="E46" s="1">
        <v>168055</v>
      </c>
      <c r="F46" s="14">
        <f t="shared" si="8"/>
        <v>67811</v>
      </c>
      <c r="G46" s="1">
        <v>235866</v>
      </c>
      <c r="H46" s="12">
        <v>0</v>
      </c>
      <c r="I46">
        <v>1</v>
      </c>
      <c r="J46">
        <v>0</v>
      </c>
    </row>
    <row r="47" spans="1:10" x14ac:dyDescent="0.2">
      <c r="A47" t="s">
        <v>52</v>
      </c>
      <c r="B47" t="s">
        <v>53</v>
      </c>
      <c r="C47" s="12" t="s">
        <v>140</v>
      </c>
      <c r="D47" s="13">
        <v>0</v>
      </c>
      <c r="E47" s="1">
        <v>158709</v>
      </c>
      <c r="F47" s="14">
        <f t="shared" si="0"/>
        <v>14630</v>
      </c>
      <c r="G47" s="1">
        <v>173339</v>
      </c>
      <c r="H47" s="12">
        <v>0</v>
      </c>
      <c r="I47">
        <v>1</v>
      </c>
      <c r="J47">
        <v>0</v>
      </c>
    </row>
    <row r="48" spans="1:10" x14ac:dyDescent="0.2">
      <c r="A48" t="s">
        <v>52</v>
      </c>
      <c r="B48" t="s">
        <v>53</v>
      </c>
      <c r="C48" s="12" t="s">
        <v>145</v>
      </c>
      <c r="D48" s="13">
        <v>0</v>
      </c>
      <c r="E48" s="1">
        <v>120869</v>
      </c>
      <c r="F48" s="14">
        <f t="shared" ref="F48" si="9">G48-SUM(D48:E48)</f>
        <v>11072</v>
      </c>
      <c r="G48" s="1">
        <v>131941</v>
      </c>
      <c r="H48" s="12">
        <v>0</v>
      </c>
      <c r="I48">
        <v>1</v>
      </c>
      <c r="J48">
        <v>0</v>
      </c>
    </row>
    <row r="49" spans="1:11" x14ac:dyDescent="0.2">
      <c r="A49" t="s">
        <v>54</v>
      </c>
      <c r="B49" t="s">
        <v>55</v>
      </c>
      <c r="C49" s="12" t="s">
        <v>123</v>
      </c>
      <c r="D49" s="13">
        <v>0</v>
      </c>
      <c r="E49" s="1">
        <v>0</v>
      </c>
      <c r="F49" s="14">
        <f t="shared" si="0"/>
        <v>0</v>
      </c>
      <c r="G49" s="1">
        <v>0</v>
      </c>
      <c r="H49" s="12">
        <v>0</v>
      </c>
      <c r="I49">
        <v>0</v>
      </c>
      <c r="J49">
        <v>0</v>
      </c>
    </row>
    <row r="50" spans="1:11" x14ac:dyDescent="0.2">
      <c r="A50" t="s">
        <v>56</v>
      </c>
      <c r="B50" t="s">
        <v>57</v>
      </c>
      <c r="C50" s="12" t="s">
        <v>123</v>
      </c>
      <c r="D50" s="13">
        <v>0</v>
      </c>
      <c r="E50" s="1">
        <v>0</v>
      </c>
      <c r="F50" s="14">
        <f t="shared" si="0"/>
        <v>0</v>
      </c>
      <c r="G50" s="1">
        <v>0</v>
      </c>
      <c r="H50" s="12">
        <v>0</v>
      </c>
      <c r="I50">
        <v>0</v>
      </c>
      <c r="J50">
        <v>0</v>
      </c>
    </row>
    <row r="51" spans="1:11" x14ac:dyDescent="0.2">
      <c r="A51" t="s">
        <v>58</v>
      </c>
      <c r="B51" t="s">
        <v>59</v>
      </c>
      <c r="C51" s="12" t="s">
        <v>123</v>
      </c>
      <c r="D51" s="13">
        <v>0</v>
      </c>
      <c r="E51" s="1">
        <v>0</v>
      </c>
      <c r="F51" s="14">
        <f t="shared" si="0"/>
        <v>0</v>
      </c>
      <c r="G51" s="1">
        <v>0</v>
      </c>
      <c r="H51" s="12">
        <v>0</v>
      </c>
      <c r="I51">
        <v>0</v>
      </c>
      <c r="J51">
        <v>0</v>
      </c>
    </row>
    <row r="52" spans="1:11" x14ac:dyDescent="0.2">
      <c r="A52" t="s">
        <v>60</v>
      </c>
      <c r="B52" t="s">
        <v>61</v>
      </c>
      <c r="C52" s="12" t="s">
        <v>123</v>
      </c>
      <c r="D52" s="13">
        <v>0</v>
      </c>
      <c r="E52" s="1">
        <v>0</v>
      </c>
      <c r="F52" s="14">
        <f t="shared" si="0"/>
        <v>0</v>
      </c>
      <c r="G52" s="1">
        <v>0</v>
      </c>
      <c r="H52" s="12">
        <v>0</v>
      </c>
      <c r="I52">
        <v>0</v>
      </c>
      <c r="J52">
        <v>0</v>
      </c>
    </row>
    <row r="53" spans="1:11" x14ac:dyDescent="0.2">
      <c r="A53" t="s">
        <v>62</v>
      </c>
      <c r="B53" t="s">
        <v>63</v>
      </c>
      <c r="C53" s="12" t="s">
        <v>142</v>
      </c>
      <c r="D53" s="13">
        <v>133013</v>
      </c>
      <c r="E53" s="1">
        <v>0</v>
      </c>
      <c r="F53" s="14">
        <f t="shared" si="0"/>
        <v>22831</v>
      </c>
      <c r="G53" s="1">
        <v>155844</v>
      </c>
      <c r="H53" s="12">
        <v>1</v>
      </c>
      <c r="I53">
        <v>0</v>
      </c>
      <c r="J53">
        <v>0</v>
      </c>
    </row>
    <row r="54" spans="1:11" x14ac:dyDescent="0.2">
      <c r="A54" t="s">
        <v>62</v>
      </c>
      <c r="B54" t="s">
        <v>63</v>
      </c>
      <c r="C54" s="12" t="s">
        <v>129</v>
      </c>
      <c r="D54" s="13">
        <v>163939</v>
      </c>
      <c r="E54" s="1">
        <v>0</v>
      </c>
      <c r="F54" s="14">
        <f t="shared" ref="F54" si="10">G54-SUM(D54:E54)</f>
        <v>12017</v>
      </c>
      <c r="G54" s="1">
        <v>175956</v>
      </c>
      <c r="H54" s="12">
        <v>1</v>
      </c>
      <c r="I54">
        <v>0</v>
      </c>
      <c r="J54">
        <v>0</v>
      </c>
    </row>
    <row r="55" spans="1:11" x14ac:dyDescent="0.2">
      <c r="A55" t="s">
        <v>64</v>
      </c>
      <c r="B55" t="s">
        <v>65</v>
      </c>
      <c r="C55" s="12" t="s">
        <v>123</v>
      </c>
      <c r="D55" s="13">
        <v>0</v>
      </c>
      <c r="E55" s="1">
        <v>0</v>
      </c>
      <c r="F55" s="14">
        <f t="shared" si="0"/>
        <v>0</v>
      </c>
      <c r="G55" s="1">
        <v>0</v>
      </c>
      <c r="H55" s="12">
        <v>0</v>
      </c>
      <c r="I55">
        <v>0</v>
      </c>
      <c r="J55">
        <v>0</v>
      </c>
    </row>
    <row r="56" spans="1:11" x14ac:dyDescent="0.2">
      <c r="A56" t="s">
        <v>66</v>
      </c>
      <c r="B56" t="s">
        <v>67</v>
      </c>
      <c r="C56" s="12" t="s">
        <v>123</v>
      </c>
      <c r="D56" s="13">
        <v>0</v>
      </c>
      <c r="E56" s="1">
        <v>0</v>
      </c>
      <c r="F56" s="14">
        <f t="shared" si="0"/>
        <v>0</v>
      </c>
      <c r="G56" s="1">
        <v>0</v>
      </c>
      <c r="H56" s="12">
        <v>0</v>
      </c>
      <c r="I56">
        <v>0</v>
      </c>
      <c r="J56">
        <v>0</v>
      </c>
    </row>
    <row r="57" spans="1:11" x14ac:dyDescent="0.2">
      <c r="A57" t="s">
        <v>68</v>
      </c>
      <c r="B57" t="s">
        <v>69</v>
      </c>
      <c r="C57" s="12" t="s">
        <v>142</v>
      </c>
      <c r="D57" s="13">
        <v>0</v>
      </c>
      <c r="E57" s="1">
        <v>121846</v>
      </c>
      <c r="F57" s="14">
        <f t="shared" si="0"/>
        <v>9543</v>
      </c>
      <c r="G57" s="1">
        <v>131389</v>
      </c>
      <c r="H57" s="12">
        <v>0</v>
      </c>
      <c r="I57">
        <v>1</v>
      </c>
      <c r="J57">
        <v>0</v>
      </c>
    </row>
    <row r="58" spans="1:11" x14ac:dyDescent="0.2">
      <c r="A58" t="s">
        <v>70</v>
      </c>
      <c r="B58" t="s">
        <v>71</v>
      </c>
      <c r="C58" s="12" t="s">
        <v>129</v>
      </c>
      <c r="D58" s="13">
        <v>0</v>
      </c>
      <c r="E58" s="1">
        <v>122921</v>
      </c>
      <c r="F58" s="14">
        <f t="shared" si="0"/>
        <v>0</v>
      </c>
      <c r="G58" s="1">
        <v>122921</v>
      </c>
      <c r="H58" s="12">
        <v>0</v>
      </c>
      <c r="I58">
        <v>1</v>
      </c>
      <c r="J58">
        <v>0</v>
      </c>
    </row>
    <row r="59" spans="1:11" x14ac:dyDescent="0.2">
      <c r="A59" t="s">
        <v>72</v>
      </c>
      <c r="B59" t="s">
        <v>73</v>
      </c>
      <c r="C59" s="12" t="s">
        <v>140</v>
      </c>
      <c r="D59" s="13">
        <v>0</v>
      </c>
      <c r="E59" s="1">
        <v>68773</v>
      </c>
      <c r="F59" s="14">
        <f t="shared" si="0"/>
        <v>63968</v>
      </c>
      <c r="G59" s="1">
        <v>132741</v>
      </c>
      <c r="H59" s="12">
        <v>0</v>
      </c>
      <c r="I59">
        <v>1</v>
      </c>
      <c r="J59">
        <v>0</v>
      </c>
      <c r="K59" s="12" t="s">
        <v>1</v>
      </c>
    </row>
    <row r="60" spans="1:11" x14ac:dyDescent="0.2">
      <c r="A60" t="s">
        <v>72</v>
      </c>
      <c r="B60" t="s">
        <v>73</v>
      </c>
      <c r="C60" s="12" t="s">
        <v>126</v>
      </c>
      <c r="D60" s="13">
        <v>0</v>
      </c>
      <c r="E60" s="1">
        <v>68718</v>
      </c>
      <c r="F60" s="14">
        <f t="shared" ref="F60:F65" si="11">G60-SUM(D60:E60)</f>
        <v>43100</v>
      </c>
      <c r="G60" s="1">
        <v>111818</v>
      </c>
      <c r="H60" s="12">
        <v>0</v>
      </c>
      <c r="I60">
        <v>1</v>
      </c>
      <c r="J60">
        <v>0</v>
      </c>
    </row>
    <row r="61" spans="1:11" x14ac:dyDescent="0.2">
      <c r="A61" t="s">
        <v>72</v>
      </c>
      <c r="B61" t="s">
        <v>73</v>
      </c>
      <c r="C61" s="12" t="s">
        <v>130</v>
      </c>
      <c r="D61" s="13">
        <v>0</v>
      </c>
      <c r="E61" s="1">
        <v>72313</v>
      </c>
      <c r="F61" s="14">
        <f t="shared" si="11"/>
        <v>45258</v>
      </c>
      <c r="G61" s="1">
        <v>117571</v>
      </c>
      <c r="H61" s="12">
        <v>0</v>
      </c>
      <c r="I61">
        <v>1</v>
      </c>
      <c r="J61">
        <v>0</v>
      </c>
    </row>
    <row r="62" spans="1:11" x14ac:dyDescent="0.2">
      <c r="A62" t="s">
        <v>72</v>
      </c>
      <c r="B62" t="s">
        <v>73</v>
      </c>
      <c r="C62" s="12" t="s">
        <v>133</v>
      </c>
      <c r="D62" s="13">
        <v>0</v>
      </c>
      <c r="E62" s="1">
        <v>43809</v>
      </c>
      <c r="F62" s="14">
        <f t="shared" si="11"/>
        <v>40956</v>
      </c>
      <c r="G62" s="1">
        <v>84765</v>
      </c>
      <c r="H62" s="12">
        <v>0</v>
      </c>
      <c r="I62">
        <v>1</v>
      </c>
      <c r="J62">
        <v>0</v>
      </c>
    </row>
    <row r="63" spans="1:11" x14ac:dyDescent="0.2">
      <c r="A63" t="s">
        <v>72</v>
      </c>
      <c r="B63" t="s">
        <v>73</v>
      </c>
      <c r="C63" s="12" t="s">
        <v>141</v>
      </c>
      <c r="D63" s="13">
        <v>0</v>
      </c>
      <c r="E63" s="1">
        <v>95396</v>
      </c>
      <c r="F63" s="14">
        <f t="shared" si="11"/>
        <v>94622</v>
      </c>
      <c r="G63" s="1">
        <v>190018</v>
      </c>
      <c r="H63" s="12">
        <v>0</v>
      </c>
      <c r="I63">
        <v>1</v>
      </c>
      <c r="J63">
        <v>0</v>
      </c>
    </row>
    <row r="64" spans="1:11" x14ac:dyDescent="0.2">
      <c r="A64" t="s">
        <v>72</v>
      </c>
      <c r="B64" t="s">
        <v>73</v>
      </c>
      <c r="C64" s="12" t="s">
        <v>146</v>
      </c>
      <c r="D64" s="13">
        <v>110042</v>
      </c>
      <c r="E64" s="1">
        <v>0</v>
      </c>
      <c r="F64" s="14">
        <f t="shared" si="11"/>
        <v>74571</v>
      </c>
      <c r="G64" s="1">
        <v>184613</v>
      </c>
      <c r="H64" s="12">
        <v>1</v>
      </c>
      <c r="I64">
        <v>0</v>
      </c>
      <c r="J64">
        <v>0</v>
      </c>
    </row>
    <row r="65" spans="1:10" x14ac:dyDescent="0.2">
      <c r="A65" t="s">
        <v>72</v>
      </c>
      <c r="B65" t="s">
        <v>73</v>
      </c>
      <c r="C65" s="12" t="s">
        <v>147</v>
      </c>
      <c r="D65" s="13">
        <v>108017</v>
      </c>
      <c r="E65" s="1">
        <v>0</v>
      </c>
      <c r="F65" s="14">
        <f t="shared" si="11"/>
        <v>94615</v>
      </c>
      <c r="G65" s="1">
        <v>202632</v>
      </c>
      <c r="H65" s="12">
        <v>1</v>
      </c>
      <c r="I65">
        <v>0</v>
      </c>
      <c r="J65">
        <v>0</v>
      </c>
    </row>
    <row r="66" spans="1:10" x14ac:dyDescent="0.2">
      <c r="A66" t="s">
        <v>74</v>
      </c>
      <c r="B66" t="s">
        <v>75</v>
      </c>
      <c r="C66" s="12" t="s">
        <v>129</v>
      </c>
      <c r="D66" s="13">
        <v>131448</v>
      </c>
      <c r="E66" s="1">
        <v>0</v>
      </c>
      <c r="F66" s="14">
        <f t="shared" si="0"/>
        <v>13486</v>
      </c>
      <c r="G66" s="1">
        <v>144934</v>
      </c>
      <c r="H66" s="12">
        <v>1</v>
      </c>
      <c r="I66">
        <v>0</v>
      </c>
      <c r="J66">
        <v>0</v>
      </c>
    </row>
    <row r="67" spans="1:10" x14ac:dyDescent="0.2">
      <c r="A67" t="s">
        <v>74</v>
      </c>
      <c r="B67" t="s">
        <v>75</v>
      </c>
      <c r="C67" s="12" t="s">
        <v>126</v>
      </c>
      <c r="D67" s="13">
        <v>151430</v>
      </c>
      <c r="E67" s="1">
        <v>0</v>
      </c>
      <c r="F67" s="14">
        <f t="shared" ref="F67" si="12">G67-SUM(D67:E67)</f>
        <v>16067</v>
      </c>
      <c r="G67" s="1">
        <v>167497</v>
      </c>
      <c r="H67" s="12">
        <v>1</v>
      </c>
      <c r="I67">
        <v>0</v>
      </c>
      <c r="J67">
        <v>0</v>
      </c>
    </row>
    <row r="68" spans="1:10" x14ac:dyDescent="0.2">
      <c r="A68" t="s">
        <v>76</v>
      </c>
      <c r="B68" t="s">
        <v>77</v>
      </c>
      <c r="C68" s="12" t="s">
        <v>123</v>
      </c>
      <c r="D68" s="13">
        <v>0</v>
      </c>
      <c r="E68" s="1">
        <v>0</v>
      </c>
      <c r="F68" s="14">
        <f t="shared" si="0"/>
        <v>0</v>
      </c>
      <c r="G68" s="1">
        <v>0</v>
      </c>
      <c r="H68" s="12">
        <v>0</v>
      </c>
      <c r="I68">
        <v>0</v>
      </c>
      <c r="J68">
        <v>0</v>
      </c>
    </row>
    <row r="69" spans="1:10" x14ac:dyDescent="0.2">
      <c r="A69" t="s">
        <v>78</v>
      </c>
      <c r="B69" t="s">
        <v>79</v>
      </c>
      <c r="C69" s="12" t="s">
        <v>141</v>
      </c>
      <c r="D69" s="13">
        <v>125546</v>
      </c>
      <c r="E69" s="1">
        <v>0</v>
      </c>
      <c r="F69" s="14">
        <f t="shared" si="0"/>
        <v>0</v>
      </c>
      <c r="G69" s="1">
        <v>125546</v>
      </c>
      <c r="H69" s="12">
        <v>1</v>
      </c>
      <c r="I69">
        <v>0</v>
      </c>
      <c r="J69">
        <v>0</v>
      </c>
    </row>
    <row r="70" spans="1:10" x14ac:dyDescent="0.2">
      <c r="A70" t="s">
        <v>80</v>
      </c>
      <c r="B70" t="s">
        <v>81</v>
      </c>
      <c r="C70" s="12" t="s">
        <v>129</v>
      </c>
      <c r="D70" s="13">
        <v>148206</v>
      </c>
      <c r="E70" s="1">
        <v>0</v>
      </c>
      <c r="F70" s="14">
        <f t="shared" si="0"/>
        <v>47884</v>
      </c>
      <c r="G70" s="1">
        <v>196090</v>
      </c>
      <c r="H70" s="12">
        <v>1</v>
      </c>
      <c r="I70">
        <v>0</v>
      </c>
      <c r="J70">
        <v>0</v>
      </c>
    </row>
    <row r="71" spans="1:10" x14ac:dyDescent="0.2">
      <c r="A71" t="s">
        <v>82</v>
      </c>
      <c r="B71" t="s">
        <v>83</v>
      </c>
      <c r="C71" s="12" t="s">
        <v>123</v>
      </c>
      <c r="D71" s="13">
        <v>0</v>
      </c>
      <c r="E71" s="1">
        <v>0</v>
      </c>
      <c r="F71" s="14">
        <f t="shared" si="0"/>
        <v>0</v>
      </c>
      <c r="G71" s="1">
        <v>0</v>
      </c>
      <c r="H71" s="12">
        <v>0</v>
      </c>
      <c r="I71">
        <v>0</v>
      </c>
      <c r="J71">
        <v>0</v>
      </c>
    </row>
    <row r="72" spans="1:10" x14ac:dyDescent="0.2">
      <c r="A72" t="s">
        <v>84</v>
      </c>
      <c r="B72" t="s">
        <v>85</v>
      </c>
      <c r="C72" s="12" t="s">
        <v>129</v>
      </c>
      <c r="D72" s="13">
        <v>116763</v>
      </c>
      <c r="E72" s="1">
        <v>0</v>
      </c>
      <c r="F72" s="14">
        <f t="shared" si="0"/>
        <v>33566</v>
      </c>
      <c r="G72" s="1">
        <v>150329</v>
      </c>
      <c r="H72" s="12">
        <v>1</v>
      </c>
      <c r="I72">
        <v>0</v>
      </c>
      <c r="J72">
        <v>0</v>
      </c>
    </row>
    <row r="73" spans="1:10" x14ac:dyDescent="0.2">
      <c r="A73" t="s">
        <v>84</v>
      </c>
      <c r="B73" t="s">
        <v>85</v>
      </c>
      <c r="C73" s="12" t="s">
        <v>140</v>
      </c>
      <c r="D73" s="13">
        <v>124942</v>
      </c>
      <c r="E73" s="1">
        <v>0</v>
      </c>
      <c r="F73" s="14">
        <f t="shared" ref="F73:F77" si="13">G73-SUM(D73:E73)</f>
        <v>18269</v>
      </c>
      <c r="G73" s="1">
        <v>143211</v>
      </c>
      <c r="H73" s="12">
        <v>1</v>
      </c>
      <c r="I73">
        <v>0</v>
      </c>
      <c r="J73">
        <v>0</v>
      </c>
    </row>
    <row r="74" spans="1:10" x14ac:dyDescent="0.2">
      <c r="A74" t="s">
        <v>84</v>
      </c>
      <c r="B74" t="s">
        <v>85</v>
      </c>
      <c r="C74" s="12" t="s">
        <v>130</v>
      </c>
      <c r="D74" s="13">
        <v>152017</v>
      </c>
      <c r="E74" s="1">
        <v>0</v>
      </c>
      <c r="F74" s="14">
        <f t="shared" si="13"/>
        <v>12142</v>
      </c>
      <c r="G74" s="1">
        <v>164159</v>
      </c>
      <c r="H74" s="12">
        <v>1</v>
      </c>
      <c r="I74">
        <v>0</v>
      </c>
      <c r="J74">
        <v>0</v>
      </c>
    </row>
    <row r="75" spans="1:10" x14ac:dyDescent="0.2">
      <c r="A75" t="s">
        <v>84</v>
      </c>
      <c r="B75" t="s">
        <v>85</v>
      </c>
      <c r="C75" s="12" t="s">
        <v>134</v>
      </c>
      <c r="D75" s="13">
        <v>0</v>
      </c>
      <c r="E75" s="1">
        <v>123323</v>
      </c>
      <c r="F75" s="14">
        <f t="shared" si="13"/>
        <v>89</v>
      </c>
      <c r="G75" s="1">
        <v>123412</v>
      </c>
      <c r="H75" s="12">
        <v>0</v>
      </c>
      <c r="I75">
        <v>1</v>
      </c>
      <c r="J75">
        <v>0</v>
      </c>
    </row>
    <row r="76" spans="1:10" x14ac:dyDescent="0.2">
      <c r="A76" t="s">
        <v>84</v>
      </c>
      <c r="B76" t="s">
        <v>85</v>
      </c>
      <c r="C76" s="12" t="s">
        <v>135</v>
      </c>
      <c r="D76" s="13">
        <v>119046</v>
      </c>
      <c r="E76" s="1">
        <v>0</v>
      </c>
      <c r="F76" s="14">
        <f t="shared" si="13"/>
        <v>15551</v>
      </c>
      <c r="G76" s="1">
        <v>134597</v>
      </c>
      <c r="H76" s="12">
        <v>1</v>
      </c>
      <c r="I76">
        <v>0</v>
      </c>
      <c r="J76">
        <v>0</v>
      </c>
    </row>
    <row r="77" spans="1:10" x14ac:dyDescent="0.2">
      <c r="A77" t="s">
        <v>84</v>
      </c>
      <c r="B77" t="s">
        <v>85</v>
      </c>
      <c r="C77" s="12" t="s">
        <v>148</v>
      </c>
      <c r="D77" s="13">
        <v>143097</v>
      </c>
      <c r="E77" s="1">
        <v>0</v>
      </c>
      <c r="F77" s="14">
        <f t="shared" si="13"/>
        <v>14048</v>
      </c>
      <c r="G77" s="1">
        <v>157145</v>
      </c>
      <c r="H77" s="12">
        <v>1</v>
      </c>
      <c r="I77">
        <v>0</v>
      </c>
      <c r="J77">
        <v>0</v>
      </c>
    </row>
    <row r="78" spans="1:10" x14ac:dyDescent="0.2">
      <c r="A78" t="s">
        <v>86</v>
      </c>
      <c r="B78" t="s">
        <v>87</v>
      </c>
      <c r="C78" s="12" t="s">
        <v>123</v>
      </c>
      <c r="D78" s="13">
        <v>0</v>
      </c>
      <c r="E78" s="1">
        <v>0</v>
      </c>
      <c r="F78" s="14">
        <f t="shared" si="0"/>
        <v>0</v>
      </c>
      <c r="G78" s="1">
        <v>0</v>
      </c>
      <c r="H78" s="12">
        <v>0</v>
      </c>
      <c r="I78">
        <v>0</v>
      </c>
      <c r="J78">
        <v>0</v>
      </c>
    </row>
    <row r="79" spans="1:10" x14ac:dyDescent="0.2">
      <c r="A79" t="s">
        <v>88</v>
      </c>
      <c r="B79" t="s">
        <v>89</v>
      </c>
      <c r="C79" s="12" t="s">
        <v>142</v>
      </c>
      <c r="D79" s="13">
        <v>127562</v>
      </c>
      <c r="E79" s="1">
        <v>0</v>
      </c>
      <c r="F79" s="14">
        <f t="shared" si="0"/>
        <v>14863</v>
      </c>
      <c r="G79" s="1">
        <v>142425</v>
      </c>
      <c r="H79" s="12">
        <v>1</v>
      </c>
      <c r="I79">
        <v>0</v>
      </c>
      <c r="J79">
        <v>0</v>
      </c>
    </row>
    <row r="80" spans="1:10" x14ac:dyDescent="0.2">
      <c r="A80" t="s">
        <v>88</v>
      </c>
      <c r="B80" t="s">
        <v>89</v>
      </c>
      <c r="C80" s="12" t="s">
        <v>128</v>
      </c>
      <c r="D80" s="13">
        <v>144149</v>
      </c>
      <c r="E80" s="1">
        <v>0</v>
      </c>
      <c r="F80" s="14">
        <f t="shared" ref="F80:F81" si="14">G80-SUM(D80:E80)</f>
        <v>27210</v>
      </c>
      <c r="G80" s="1">
        <v>171359</v>
      </c>
      <c r="H80" s="12">
        <v>1</v>
      </c>
      <c r="I80">
        <v>0</v>
      </c>
      <c r="J80">
        <v>0</v>
      </c>
    </row>
    <row r="81" spans="1:10" x14ac:dyDescent="0.2">
      <c r="A81" t="s">
        <v>88</v>
      </c>
      <c r="B81" t="s">
        <v>89</v>
      </c>
      <c r="C81" s="12" t="s">
        <v>140</v>
      </c>
      <c r="D81" s="13">
        <v>0</v>
      </c>
      <c r="E81" s="1">
        <v>121912</v>
      </c>
      <c r="F81" s="14">
        <f t="shared" si="14"/>
        <v>20060</v>
      </c>
      <c r="G81" s="1">
        <v>141972</v>
      </c>
      <c r="H81" s="12">
        <v>0</v>
      </c>
      <c r="I81">
        <v>1</v>
      </c>
      <c r="J81">
        <v>0</v>
      </c>
    </row>
    <row r="82" spans="1:10" x14ac:dyDescent="0.2">
      <c r="A82" t="s">
        <v>90</v>
      </c>
      <c r="B82" t="s">
        <v>91</v>
      </c>
      <c r="C82" s="12" t="s">
        <v>123</v>
      </c>
      <c r="D82" s="13">
        <v>0</v>
      </c>
      <c r="E82" s="1">
        <v>0</v>
      </c>
      <c r="F82" s="14">
        <f t="shared" si="0"/>
        <v>0</v>
      </c>
      <c r="G82" s="1">
        <v>0</v>
      </c>
      <c r="H82" s="12">
        <v>0</v>
      </c>
      <c r="I82">
        <v>0</v>
      </c>
      <c r="J82">
        <v>0</v>
      </c>
    </row>
    <row r="83" spans="1:10" x14ac:dyDescent="0.2">
      <c r="A83" t="s">
        <v>92</v>
      </c>
      <c r="B83" t="s">
        <v>93</v>
      </c>
      <c r="C83" s="12" t="s">
        <v>142</v>
      </c>
      <c r="D83" s="13">
        <v>127300</v>
      </c>
      <c r="E83" s="1">
        <v>0</v>
      </c>
      <c r="F83" s="14">
        <f t="shared" si="0"/>
        <v>1586</v>
      </c>
      <c r="G83" s="1">
        <v>128886</v>
      </c>
      <c r="H83" s="12">
        <v>1</v>
      </c>
      <c r="I83">
        <v>0</v>
      </c>
      <c r="J83">
        <v>0</v>
      </c>
    </row>
    <row r="84" spans="1:10" x14ac:dyDescent="0.2">
      <c r="A84" t="s">
        <v>92</v>
      </c>
      <c r="B84" t="s">
        <v>93</v>
      </c>
      <c r="C84" s="12" t="s">
        <v>144</v>
      </c>
      <c r="D84" s="13">
        <v>0</v>
      </c>
      <c r="E84" s="1">
        <v>120904</v>
      </c>
      <c r="F84" s="14">
        <f t="shared" ref="F84" si="15">G84-SUM(D84:E84)</f>
        <v>23356</v>
      </c>
      <c r="G84" s="1">
        <v>144260</v>
      </c>
      <c r="H84" s="12">
        <v>0</v>
      </c>
      <c r="I84">
        <v>1</v>
      </c>
      <c r="J84">
        <v>0</v>
      </c>
    </row>
    <row r="85" spans="1:10" x14ac:dyDescent="0.2">
      <c r="A85" t="s">
        <v>94</v>
      </c>
      <c r="B85" t="s">
        <v>95</v>
      </c>
      <c r="C85" s="12" t="s">
        <v>127</v>
      </c>
      <c r="D85" s="13">
        <v>96795</v>
      </c>
      <c r="E85" s="1">
        <v>0</v>
      </c>
      <c r="F85" s="14">
        <f t="shared" si="0"/>
        <v>11732</v>
      </c>
      <c r="G85" s="1">
        <v>108527</v>
      </c>
      <c r="H85" s="12">
        <v>1</v>
      </c>
      <c r="I85">
        <v>0</v>
      </c>
      <c r="J85">
        <v>0</v>
      </c>
    </row>
    <row r="86" spans="1:10" x14ac:dyDescent="0.2">
      <c r="A86" t="s">
        <v>94</v>
      </c>
      <c r="B86" t="s">
        <v>95</v>
      </c>
      <c r="C86" s="12" t="s">
        <v>143</v>
      </c>
      <c r="D86" s="13">
        <v>140575</v>
      </c>
      <c r="E86" s="1">
        <v>0</v>
      </c>
      <c r="F86" s="14">
        <f t="shared" ref="F86:F93" si="16">G86-SUM(D86:E86)</f>
        <v>10351</v>
      </c>
      <c r="G86" s="1">
        <v>150926</v>
      </c>
      <c r="H86" s="12">
        <v>1</v>
      </c>
      <c r="I86">
        <v>0</v>
      </c>
      <c r="J86">
        <v>0</v>
      </c>
    </row>
    <row r="87" spans="1:10" x14ac:dyDescent="0.2">
      <c r="A87" t="s">
        <v>94</v>
      </c>
      <c r="B87" t="s">
        <v>95</v>
      </c>
      <c r="C87" s="12" t="s">
        <v>130</v>
      </c>
      <c r="D87" s="13">
        <v>0</v>
      </c>
      <c r="E87" s="1">
        <v>114428</v>
      </c>
      <c r="F87" s="14">
        <f t="shared" si="16"/>
        <v>21196</v>
      </c>
      <c r="G87" s="1">
        <v>135624</v>
      </c>
      <c r="H87" s="12">
        <v>0</v>
      </c>
      <c r="I87">
        <v>1</v>
      </c>
      <c r="J87">
        <v>0</v>
      </c>
    </row>
    <row r="88" spans="1:10" x14ac:dyDescent="0.2">
      <c r="A88" t="s">
        <v>94</v>
      </c>
      <c r="B88" t="s">
        <v>95</v>
      </c>
      <c r="C88" s="12" t="s">
        <v>133</v>
      </c>
      <c r="D88" s="13">
        <v>121208</v>
      </c>
      <c r="E88" s="1">
        <v>0</v>
      </c>
      <c r="F88" s="14">
        <f t="shared" si="16"/>
        <v>10723</v>
      </c>
      <c r="G88" s="1">
        <v>131931</v>
      </c>
      <c r="H88" s="12">
        <v>1</v>
      </c>
      <c r="I88">
        <v>0</v>
      </c>
      <c r="J88">
        <v>0</v>
      </c>
    </row>
    <row r="89" spans="1:10" x14ac:dyDescent="0.2">
      <c r="A89" t="s">
        <v>94</v>
      </c>
      <c r="B89" t="s">
        <v>95</v>
      </c>
      <c r="C89" s="12" t="s">
        <v>149</v>
      </c>
      <c r="D89" s="13">
        <v>0</v>
      </c>
      <c r="E89" s="1">
        <v>66311</v>
      </c>
      <c r="F89" s="14">
        <f t="shared" si="16"/>
        <v>0</v>
      </c>
      <c r="G89" s="1">
        <v>66311</v>
      </c>
      <c r="H89" s="12">
        <v>0</v>
      </c>
      <c r="I89">
        <v>1</v>
      </c>
      <c r="J89">
        <v>0</v>
      </c>
    </row>
    <row r="90" spans="1:10" x14ac:dyDescent="0.2">
      <c r="A90" t="s">
        <v>94</v>
      </c>
      <c r="B90" t="s">
        <v>95</v>
      </c>
      <c r="C90" s="12" t="s">
        <v>135</v>
      </c>
      <c r="D90" s="13">
        <v>0</v>
      </c>
      <c r="E90" s="1">
        <v>72383</v>
      </c>
      <c r="F90" s="14">
        <f t="shared" si="16"/>
        <v>0</v>
      </c>
      <c r="G90" s="1">
        <v>72383</v>
      </c>
      <c r="H90" s="12">
        <v>0</v>
      </c>
      <c r="I90">
        <v>1</v>
      </c>
      <c r="J90">
        <v>0</v>
      </c>
    </row>
    <row r="91" spans="1:10" x14ac:dyDescent="0.2">
      <c r="A91" t="s">
        <v>94</v>
      </c>
      <c r="B91" t="s">
        <v>95</v>
      </c>
      <c r="C91" s="12" t="s">
        <v>148</v>
      </c>
      <c r="D91" s="13">
        <v>117092</v>
      </c>
      <c r="E91" s="1">
        <v>0</v>
      </c>
      <c r="F91" s="14">
        <f t="shared" si="16"/>
        <v>10684</v>
      </c>
      <c r="G91" s="1">
        <v>127776</v>
      </c>
      <c r="H91" s="12">
        <v>1</v>
      </c>
      <c r="I91">
        <v>0</v>
      </c>
      <c r="J91">
        <v>0</v>
      </c>
    </row>
    <row r="92" spans="1:10" x14ac:dyDescent="0.2">
      <c r="A92" t="s">
        <v>94</v>
      </c>
      <c r="B92" t="s">
        <v>95</v>
      </c>
      <c r="C92" s="12" t="s">
        <v>137</v>
      </c>
      <c r="D92" s="13">
        <v>0</v>
      </c>
      <c r="E92" s="1">
        <v>68685</v>
      </c>
      <c r="F92" s="14">
        <f t="shared" si="16"/>
        <v>0</v>
      </c>
      <c r="G92" s="1">
        <v>68685</v>
      </c>
      <c r="H92" s="12">
        <v>0</v>
      </c>
      <c r="I92">
        <v>1</v>
      </c>
      <c r="J92">
        <v>0</v>
      </c>
    </row>
    <row r="93" spans="1:10" x14ac:dyDescent="0.2">
      <c r="A93" t="s">
        <v>94</v>
      </c>
      <c r="B93" t="s">
        <v>95</v>
      </c>
      <c r="C93" s="12" t="s">
        <v>150</v>
      </c>
      <c r="D93" s="13">
        <v>0</v>
      </c>
      <c r="E93" s="1">
        <v>55760</v>
      </c>
      <c r="F93" s="14">
        <f t="shared" si="16"/>
        <v>2833</v>
      </c>
      <c r="G93" s="1">
        <v>58593</v>
      </c>
      <c r="H93" s="12">
        <v>0</v>
      </c>
      <c r="I93">
        <v>1</v>
      </c>
      <c r="J93">
        <v>0</v>
      </c>
    </row>
    <row r="94" spans="1:10" x14ac:dyDescent="0.2">
      <c r="A94" t="s">
        <v>96</v>
      </c>
      <c r="B94" t="s">
        <v>97</v>
      </c>
      <c r="C94" s="12" t="s">
        <v>123</v>
      </c>
      <c r="D94" s="13">
        <v>0</v>
      </c>
      <c r="E94" s="1">
        <v>0</v>
      </c>
      <c r="F94" s="14">
        <f t="shared" si="0"/>
        <v>0</v>
      </c>
      <c r="G94" s="1">
        <v>0</v>
      </c>
      <c r="H94" s="12">
        <v>0</v>
      </c>
      <c r="I94">
        <v>0</v>
      </c>
      <c r="J94">
        <v>0</v>
      </c>
    </row>
    <row r="95" spans="1:10" x14ac:dyDescent="0.2">
      <c r="A95" t="s">
        <v>98</v>
      </c>
      <c r="B95" t="s">
        <v>99</v>
      </c>
      <c r="C95" s="12" t="s">
        <v>123</v>
      </c>
      <c r="D95" s="13">
        <v>0</v>
      </c>
      <c r="E95" s="1">
        <v>0</v>
      </c>
      <c r="F95" s="14">
        <f t="shared" si="0"/>
        <v>0</v>
      </c>
      <c r="G95" s="1">
        <v>0</v>
      </c>
      <c r="H95" s="12">
        <v>0</v>
      </c>
      <c r="I95">
        <v>0</v>
      </c>
      <c r="J95">
        <v>0</v>
      </c>
    </row>
    <row r="96" spans="1:10" x14ac:dyDescent="0.2">
      <c r="A96" t="s">
        <v>100</v>
      </c>
      <c r="B96" t="s">
        <v>101</v>
      </c>
      <c r="C96" s="12" t="s">
        <v>142</v>
      </c>
      <c r="D96" s="13">
        <v>113168</v>
      </c>
      <c r="E96" s="1">
        <v>0</v>
      </c>
      <c r="F96" s="14">
        <f t="shared" si="0"/>
        <v>4829</v>
      </c>
      <c r="G96" s="1">
        <v>117997</v>
      </c>
      <c r="H96" s="12">
        <v>1</v>
      </c>
      <c r="I96">
        <v>0</v>
      </c>
      <c r="J96">
        <v>0</v>
      </c>
    </row>
    <row r="97" spans="1:11" x14ac:dyDescent="0.2">
      <c r="A97" t="s">
        <v>100</v>
      </c>
      <c r="B97" t="s">
        <v>101</v>
      </c>
      <c r="C97" s="12" t="s">
        <v>128</v>
      </c>
      <c r="D97" s="13">
        <v>103807</v>
      </c>
      <c r="E97" s="1">
        <v>0</v>
      </c>
      <c r="F97" s="14">
        <f t="shared" ref="F97:F102" si="17">G97-SUM(D97:E97)</f>
        <v>21039</v>
      </c>
      <c r="G97" s="1">
        <v>124846</v>
      </c>
      <c r="H97" s="12">
        <v>1</v>
      </c>
      <c r="I97">
        <v>0</v>
      </c>
      <c r="J97">
        <v>0</v>
      </c>
    </row>
    <row r="98" spans="1:11" x14ac:dyDescent="0.2">
      <c r="A98" t="s">
        <v>100</v>
      </c>
      <c r="B98" t="s">
        <v>101</v>
      </c>
      <c r="C98" s="12" t="s">
        <v>129</v>
      </c>
      <c r="D98" s="13">
        <v>0</v>
      </c>
      <c r="E98" s="1">
        <v>87521</v>
      </c>
      <c r="F98" s="14">
        <f t="shared" si="17"/>
        <v>3552</v>
      </c>
      <c r="G98" s="1">
        <v>91073</v>
      </c>
      <c r="H98" s="12">
        <v>0</v>
      </c>
      <c r="I98">
        <v>1</v>
      </c>
      <c r="J98">
        <v>0</v>
      </c>
    </row>
    <row r="99" spans="1:11" x14ac:dyDescent="0.2">
      <c r="A99" t="s">
        <v>100</v>
      </c>
      <c r="B99" t="s">
        <v>101</v>
      </c>
      <c r="C99" s="12" t="s">
        <v>125</v>
      </c>
      <c r="D99" s="13">
        <v>108733</v>
      </c>
      <c r="E99" s="1">
        <v>0</v>
      </c>
      <c r="F99" s="14">
        <f t="shared" si="17"/>
        <v>2308</v>
      </c>
      <c r="G99" s="1">
        <v>111041</v>
      </c>
      <c r="H99" s="12">
        <v>1</v>
      </c>
      <c r="I99">
        <v>0</v>
      </c>
      <c r="J99">
        <v>0</v>
      </c>
    </row>
    <row r="100" spans="1:11" x14ac:dyDescent="0.2">
      <c r="A100" t="s">
        <v>100</v>
      </c>
      <c r="B100" t="s">
        <v>101</v>
      </c>
      <c r="C100" s="12" t="s">
        <v>126</v>
      </c>
      <c r="D100" s="13">
        <v>105530</v>
      </c>
      <c r="E100" s="1">
        <v>0</v>
      </c>
      <c r="F100" s="14">
        <f t="shared" si="17"/>
        <v>3202</v>
      </c>
      <c r="G100" s="1">
        <v>108732</v>
      </c>
      <c r="H100" s="12">
        <v>1</v>
      </c>
      <c r="I100">
        <v>0</v>
      </c>
      <c r="J100">
        <v>0</v>
      </c>
    </row>
    <row r="101" spans="1:11" x14ac:dyDescent="0.2">
      <c r="A101" t="s">
        <v>100</v>
      </c>
      <c r="B101" t="s">
        <v>101</v>
      </c>
      <c r="C101" s="12" t="s">
        <v>144</v>
      </c>
      <c r="D101" s="13">
        <v>0</v>
      </c>
      <c r="E101" s="1">
        <v>100075</v>
      </c>
      <c r="F101" s="14">
        <f t="shared" si="17"/>
        <v>52108</v>
      </c>
      <c r="G101" s="1">
        <v>152183</v>
      </c>
      <c r="H101" s="12">
        <v>0</v>
      </c>
      <c r="I101">
        <v>1</v>
      </c>
      <c r="J101">
        <v>0</v>
      </c>
    </row>
    <row r="102" spans="1:11" x14ac:dyDescent="0.2">
      <c r="A102" t="s">
        <v>100</v>
      </c>
      <c r="B102" t="s">
        <v>101</v>
      </c>
      <c r="C102" s="12" t="s">
        <v>132</v>
      </c>
      <c r="D102" s="13">
        <v>135379</v>
      </c>
      <c r="E102" s="1">
        <v>0</v>
      </c>
      <c r="F102" s="14">
        <f t="shared" si="17"/>
        <v>27919</v>
      </c>
      <c r="G102" s="1">
        <v>163298</v>
      </c>
      <c r="H102" s="12">
        <v>1</v>
      </c>
      <c r="I102">
        <v>0</v>
      </c>
      <c r="J102">
        <v>0</v>
      </c>
    </row>
    <row r="103" spans="1:11" x14ac:dyDescent="0.2">
      <c r="A103" t="s">
        <v>102</v>
      </c>
      <c r="B103" t="s">
        <v>103</v>
      </c>
      <c r="C103" s="12" t="s">
        <v>123</v>
      </c>
      <c r="D103" s="13">
        <v>0</v>
      </c>
      <c r="E103" s="1">
        <v>0</v>
      </c>
      <c r="F103" s="14">
        <f t="shared" si="0"/>
        <v>0</v>
      </c>
      <c r="G103" s="1">
        <v>0</v>
      </c>
      <c r="H103" s="12">
        <v>0</v>
      </c>
      <c r="I103">
        <v>0</v>
      </c>
      <c r="J103">
        <v>0</v>
      </c>
    </row>
    <row r="104" spans="1:11" x14ac:dyDescent="0.2">
      <c r="A104" t="s">
        <v>104</v>
      </c>
      <c r="B104" t="s">
        <v>105</v>
      </c>
      <c r="C104" s="12" t="s">
        <v>142</v>
      </c>
      <c r="D104" s="13">
        <v>0</v>
      </c>
      <c r="E104" s="1">
        <v>110941</v>
      </c>
      <c r="F104" s="14">
        <f t="shared" si="0"/>
        <v>320</v>
      </c>
      <c r="G104" s="1">
        <v>111261</v>
      </c>
      <c r="H104" s="12">
        <v>0</v>
      </c>
      <c r="I104">
        <v>1</v>
      </c>
      <c r="J104">
        <v>0</v>
      </c>
    </row>
    <row r="105" spans="1:11" x14ac:dyDescent="0.2">
      <c r="A105" t="s">
        <v>106</v>
      </c>
      <c r="B105" t="s">
        <v>107</v>
      </c>
      <c r="C105" s="12" t="s">
        <v>125</v>
      </c>
      <c r="D105" s="13">
        <v>0</v>
      </c>
      <c r="E105" s="1">
        <v>122031</v>
      </c>
      <c r="F105" s="14">
        <f t="shared" si="0"/>
        <v>19336</v>
      </c>
      <c r="G105" s="1">
        <v>141367</v>
      </c>
      <c r="H105" s="12">
        <v>0</v>
      </c>
      <c r="I105">
        <v>1</v>
      </c>
      <c r="J105">
        <v>0</v>
      </c>
    </row>
    <row r="106" spans="1:11" x14ac:dyDescent="0.2">
      <c r="A106" t="s">
        <v>106</v>
      </c>
      <c r="B106" t="s">
        <v>107</v>
      </c>
      <c r="C106" s="12" t="s">
        <v>140</v>
      </c>
      <c r="D106" s="13">
        <v>191224</v>
      </c>
      <c r="E106" s="1">
        <v>0</v>
      </c>
      <c r="F106" s="14">
        <f t="shared" ref="F106:F107" si="18">G106-SUM(D106:E106)</f>
        <v>30788</v>
      </c>
      <c r="G106" s="1">
        <v>222012</v>
      </c>
      <c r="H106" s="12">
        <v>1</v>
      </c>
      <c r="I106">
        <v>0</v>
      </c>
      <c r="J106">
        <v>0</v>
      </c>
    </row>
    <row r="107" spans="1:11" x14ac:dyDescent="0.2">
      <c r="A107" t="s">
        <v>106</v>
      </c>
      <c r="B107" t="s">
        <v>107</v>
      </c>
      <c r="C107" s="12" t="s">
        <v>126</v>
      </c>
      <c r="D107" s="13">
        <v>169834</v>
      </c>
      <c r="E107" s="1">
        <v>0</v>
      </c>
      <c r="F107" s="14">
        <f t="shared" si="18"/>
        <v>1327</v>
      </c>
      <c r="G107" s="1">
        <v>171161</v>
      </c>
      <c r="H107" s="12">
        <v>1</v>
      </c>
      <c r="I107">
        <v>0</v>
      </c>
      <c r="J107">
        <v>0</v>
      </c>
    </row>
    <row r="108" spans="1:11" x14ac:dyDescent="0.2">
      <c r="A108" t="s">
        <v>108</v>
      </c>
      <c r="B108" t="s">
        <v>109</v>
      </c>
      <c r="C108" s="12" t="s">
        <v>123</v>
      </c>
      <c r="D108" s="13">
        <v>0</v>
      </c>
      <c r="E108" s="1">
        <v>0</v>
      </c>
      <c r="F108" s="14">
        <f t="shared" si="0"/>
        <v>0</v>
      </c>
      <c r="G108" s="1">
        <v>0</v>
      </c>
      <c r="H108" s="12">
        <v>0</v>
      </c>
      <c r="I108">
        <v>0</v>
      </c>
      <c r="J108">
        <v>0</v>
      </c>
    </row>
    <row r="110" spans="1:11" s="2" customFormat="1" x14ac:dyDescent="0.2">
      <c r="A110" s="15" t="s">
        <v>110</v>
      </c>
      <c r="B110" s="15"/>
      <c r="C110" s="19"/>
      <c r="D110" s="16">
        <f t="shared" ref="D110:J110" si="19">SUM(D3:D108)</f>
        <v>5510409</v>
      </c>
      <c r="E110" s="17">
        <f t="shared" si="19"/>
        <v>4014232</v>
      </c>
      <c r="F110" s="17">
        <f t="shared" si="19"/>
        <v>1684340</v>
      </c>
      <c r="G110" s="17">
        <f t="shared" si="19"/>
        <v>11208981</v>
      </c>
      <c r="H110" s="19">
        <f t="shared" si="19"/>
        <v>44</v>
      </c>
      <c r="I110" s="15">
        <f t="shared" si="19"/>
        <v>37</v>
      </c>
      <c r="J110" s="15">
        <f t="shared" si="19"/>
        <v>0</v>
      </c>
      <c r="K110" s="19"/>
    </row>
    <row r="112" spans="1:11" x14ac:dyDescent="0.2">
      <c r="C112" s="25"/>
    </row>
    <row r="113" spans="3:3" x14ac:dyDescent="0.2">
      <c r="C113" s="25"/>
    </row>
  </sheetData>
  <sheetProtection sheet="1" objects="1" scenarios="1"/>
  <autoFilter ref="A2:J108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4"/>
  <sheetViews>
    <sheetView workbookViewId="0">
      <selection activeCell="M19" sqref="M19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5" style="1" bestFit="1" customWidth="1"/>
    <col min="4" max="4" width="11.33203125" customWidth="1"/>
    <col min="5" max="5" width="12.1640625" bestFit="1" customWidth="1"/>
  </cols>
  <sheetData>
    <row r="3" spans="1:5" x14ac:dyDescent="0.2">
      <c r="A3" s="39" t="s">
        <v>3</v>
      </c>
      <c r="B3" s="39" t="s">
        <v>4</v>
      </c>
      <c r="C3" s="1" t="s">
        <v>158</v>
      </c>
      <c r="D3" t="s">
        <v>159</v>
      </c>
      <c r="E3" t="s">
        <v>160</v>
      </c>
    </row>
    <row r="4" spans="1:5" x14ac:dyDescent="0.2">
      <c r="A4" t="s">
        <v>10</v>
      </c>
      <c r="B4" t="s">
        <v>11</v>
      </c>
      <c r="C4" s="1">
        <v>525756</v>
      </c>
      <c r="D4">
        <v>2</v>
      </c>
      <c r="E4">
        <v>1</v>
      </c>
    </row>
    <row r="5" spans="1:5" x14ac:dyDescent="0.2">
      <c r="A5" t="s">
        <v>12</v>
      </c>
      <c r="B5" t="s">
        <v>13</v>
      </c>
      <c r="C5" s="1">
        <v>0</v>
      </c>
      <c r="D5">
        <v>0</v>
      </c>
      <c r="E5">
        <v>0</v>
      </c>
    </row>
    <row r="6" spans="1:5" x14ac:dyDescent="0.2">
      <c r="A6" t="s">
        <v>14</v>
      </c>
      <c r="B6" t="s">
        <v>15</v>
      </c>
      <c r="C6" s="1">
        <v>0</v>
      </c>
      <c r="D6">
        <v>0</v>
      </c>
      <c r="E6">
        <v>0</v>
      </c>
    </row>
    <row r="7" spans="1:5" x14ac:dyDescent="0.2">
      <c r="A7" t="s">
        <v>16</v>
      </c>
      <c r="B7" t="s">
        <v>17</v>
      </c>
      <c r="C7" s="1">
        <v>296681</v>
      </c>
      <c r="D7">
        <v>1</v>
      </c>
      <c r="E7">
        <v>1</v>
      </c>
    </row>
    <row r="8" spans="1:5" x14ac:dyDescent="0.2">
      <c r="A8" t="s">
        <v>18</v>
      </c>
      <c r="B8" t="s">
        <v>19</v>
      </c>
      <c r="C8" s="1">
        <v>289694</v>
      </c>
      <c r="D8">
        <v>1</v>
      </c>
      <c r="E8">
        <v>1</v>
      </c>
    </row>
    <row r="9" spans="1:5" x14ac:dyDescent="0.2">
      <c r="A9" t="s">
        <v>20</v>
      </c>
      <c r="B9" t="s">
        <v>21</v>
      </c>
      <c r="C9" s="1">
        <v>0</v>
      </c>
      <c r="D9">
        <v>0</v>
      </c>
      <c r="E9">
        <v>0</v>
      </c>
    </row>
    <row r="10" spans="1:5" x14ac:dyDescent="0.2">
      <c r="A10" t="s">
        <v>22</v>
      </c>
      <c r="B10" t="s">
        <v>23</v>
      </c>
      <c r="C10" s="1">
        <v>0</v>
      </c>
      <c r="D10">
        <v>0</v>
      </c>
      <c r="E10">
        <v>0</v>
      </c>
    </row>
    <row r="11" spans="1:5" x14ac:dyDescent="0.2">
      <c r="A11" t="s">
        <v>24</v>
      </c>
      <c r="B11" t="s">
        <v>25</v>
      </c>
      <c r="C11" s="1">
        <v>0</v>
      </c>
      <c r="D11">
        <v>0</v>
      </c>
      <c r="E11">
        <v>0</v>
      </c>
    </row>
    <row r="12" spans="1:5" x14ac:dyDescent="0.2">
      <c r="A12" t="s">
        <v>26</v>
      </c>
      <c r="B12" t="s">
        <v>27</v>
      </c>
      <c r="C12" s="1">
        <v>508823</v>
      </c>
      <c r="D12">
        <v>6</v>
      </c>
      <c r="E12">
        <v>3</v>
      </c>
    </row>
    <row r="13" spans="1:5" x14ac:dyDescent="0.2">
      <c r="A13" t="s">
        <v>28</v>
      </c>
      <c r="B13" t="s">
        <v>29</v>
      </c>
      <c r="C13" s="1">
        <v>348426</v>
      </c>
      <c r="D13">
        <v>1</v>
      </c>
      <c r="E13">
        <v>2</v>
      </c>
    </row>
    <row r="14" spans="1:5" x14ac:dyDescent="0.2">
      <c r="A14" t="s">
        <v>30</v>
      </c>
      <c r="B14" t="s">
        <v>31</v>
      </c>
      <c r="C14" s="1">
        <v>0</v>
      </c>
      <c r="D14">
        <v>0</v>
      </c>
      <c r="E14">
        <v>0</v>
      </c>
    </row>
    <row r="15" spans="1:5" x14ac:dyDescent="0.2">
      <c r="A15" t="s">
        <v>32</v>
      </c>
      <c r="B15" t="s">
        <v>33</v>
      </c>
      <c r="C15" s="1">
        <v>0</v>
      </c>
      <c r="D15">
        <v>0</v>
      </c>
      <c r="E15">
        <v>0</v>
      </c>
    </row>
    <row r="16" spans="1:5" x14ac:dyDescent="0.2">
      <c r="A16" t="s">
        <v>34</v>
      </c>
      <c r="B16" t="s">
        <v>35</v>
      </c>
      <c r="C16" s="1">
        <v>348609</v>
      </c>
      <c r="D16">
        <v>1</v>
      </c>
      <c r="E16">
        <v>1</v>
      </c>
    </row>
    <row r="17" spans="1:5" x14ac:dyDescent="0.2">
      <c r="A17" t="s">
        <v>36</v>
      </c>
      <c r="B17" t="s">
        <v>37</v>
      </c>
      <c r="C17" s="1">
        <v>0</v>
      </c>
      <c r="D17">
        <v>0</v>
      </c>
      <c r="E17">
        <v>0</v>
      </c>
    </row>
    <row r="18" spans="1:5" x14ac:dyDescent="0.2">
      <c r="A18" t="s">
        <v>38</v>
      </c>
      <c r="B18" t="s">
        <v>39</v>
      </c>
      <c r="C18" s="1">
        <v>0</v>
      </c>
      <c r="D18">
        <v>0</v>
      </c>
      <c r="E18">
        <v>0</v>
      </c>
    </row>
    <row r="19" spans="1:5" x14ac:dyDescent="0.2">
      <c r="A19" t="s">
        <v>40</v>
      </c>
      <c r="B19" t="s">
        <v>41</v>
      </c>
      <c r="C19" s="1">
        <v>208561</v>
      </c>
      <c r="D19">
        <v>1</v>
      </c>
      <c r="E19">
        <v>0</v>
      </c>
    </row>
    <row r="20" spans="1:5" x14ac:dyDescent="0.2">
      <c r="A20" t="s">
        <v>42</v>
      </c>
      <c r="B20" t="s">
        <v>43</v>
      </c>
      <c r="C20" s="1">
        <v>160688</v>
      </c>
      <c r="D20">
        <v>1</v>
      </c>
      <c r="E20">
        <v>0</v>
      </c>
    </row>
    <row r="21" spans="1:5" x14ac:dyDescent="0.2">
      <c r="A21" t="s">
        <v>44</v>
      </c>
      <c r="B21" t="s">
        <v>45</v>
      </c>
      <c r="C21" s="1">
        <v>665452</v>
      </c>
      <c r="D21">
        <v>3</v>
      </c>
      <c r="E21">
        <v>1</v>
      </c>
    </row>
    <row r="22" spans="1:5" x14ac:dyDescent="0.2">
      <c r="A22" t="s">
        <v>46</v>
      </c>
      <c r="B22" t="s">
        <v>47</v>
      </c>
      <c r="C22" s="1">
        <v>0</v>
      </c>
      <c r="D22">
        <v>0</v>
      </c>
      <c r="E22">
        <v>0</v>
      </c>
    </row>
    <row r="23" spans="1:5" x14ac:dyDescent="0.2">
      <c r="A23" t="s">
        <v>48</v>
      </c>
      <c r="B23" t="s">
        <v>49</v>
      </c>
      <c r="C23" s="1">
        <v>0</v>
      </c>
      <c r="D23">
        <v>0</v>
      </c>
      <c r="E23">
        <v>0</v>
      </c>
    </row>
    <row r="24" spans="1:5" x14ac:dyDescent="0.2">
      <c r="A24" t="s">
        <v>50</v>
      </c>
      <c r="B24" t="s">
        <v>51</v>
      </c>
      <c r="C24" s="1">
        <v>1269194</v>
      </c>
      <c r="D24">
        <v>0</v>
      </c>
      <c r="E24">
        <v>6</v>
      </c>
    </row>
    <row r="25" spans="1:5" x14ac:dyDescent="0.2">
      <c r="A25" t="s">
        <v>52</v>
      </c>
      <c r="B25" t="s">
        <v>53</v>
      </c>
      <c r="C25" s="1">
        <v>305280</v>
      </c>
      <c r="D25">
        <v>0</v>
      </c>
      <c r="E25">
        <v>2</v>
      </c>
    </row>
    <row r="26" spans="1:5" x14ac:dyDescent="0.2">
      <c r="A26" t="s">
        <v>54</v>
      </c>
      <c r="B26" t="s">
        <v>55</v>
      </c>
      <c r="C26" s="1">
        <v>0</v>
      </c>
      <c r="D26">
        <v>0</v>
      </c>
      <c r="E26">
        <v>0</v>
      </c>
    </row>
    <row r="27" spans="1:5" x14ac:dyDescent="0.2">
      <c r="A27" t="s">
        <v>56</v>
      </c>
      <c r="B27" t="s">
        <v>57</v>
      </c>
      <c r="C27" s="1">
        <v>0</v>
      </c>
      <c r="D27">
        <v>0</v>
      </c>
      <c r="E27">
        <v>0</v>
      </c>
    </row>
    <row r="28" spans="1:5" x14ac:dyDescent="0.2">
      <c r="A28" t="s">
        <v>58</v>
      </c>
      <c r="B28" t="s">
        <v>59</v>
      </c>
      <c r="C28" s="1">
        <v>0</v>
      </c>
      <c r="D28">
        <v>0</v>
      </c>
      <c r="E28">
        <v>0</v>
      </c>
    </row>
    <row r="29" spans="1:5" x14ac:dyDescent="0.2">
      <c r="A29" t="s">
        <v>60</v>
      </c>
      <c r="B29" t="s">
        <v>61</v>
      </c>
      <c r="C29" s="1">
        <v>0</v>
      </c>
      <c r="D29">
        <v>0</v>
      </c>
      <c r="E29">
        <v>0</v>
      </c>
    </row>
    <row r="30" spans="1:5" x14ac:dyDescent="0.2">
      <c r="A30" t="s">
        <v>62</v>
      </c>
      <c r="B30" t="s">
        <v>63</v>
      </c>
      <c r="C30" s="1">
        <v>331800</v>
      </c>
      <c r="D30">
        <v>2</v>
      </c>
      <c r="E30">
        <v>0</v>
      </c>
    </row>
    <row r="31" spans="1:5" x14ac:dyDescent="0.2">
      <c r="A31" t="s">
        <v>64</v>
      </c>
      <c r="B31" t="s">
        <v>65</v>
      </c>
      <c r="C31" s="1">
        <v>0</v>
      </c>
      <c r="D31">
        <v>0</v>
      </c>
      <c r="E31">
        <v>0</v>
      </c>
    </row>
    <row r="32" spans="1:5" x14ac:dyDescent="0.2">
      <c r="A32" t="s">
        <v>66</v>
      </c>
      <c r="B32" t="s">
        <v>67</v>
      </c>
      <c r="C32" s="1">
        <v>0</v>
      </c>
      <c r="D32">
        <v>0</v>
      </c>
      <c r="E32">
        <v>0</v>
      </c>
    </row>
    <row r="33" spans="1:5" x14ac:dyDescent="0.2">
      <c r="A33" t="s">
        <v>68</v>
      </c>
      <c r="B33" t="s">
        <v>69</v>
      </c>
      <c r="C33" s="1">
        <v>131389</v>
      </c>
      <c r="D33">
        <v>0</v>
      </c>
      <c r="E33">
        <v>1</v>
      </c>
    </row>
    <row r="34" spans="1:5" x14ac:dyDescent="0.2">
      <c r="A34" t="s">
        <v>70</v>
      </c>
      <c r="B34" t="s">
        <v>71</v>
      </c>
      <c r="C34" s="1">
        <v>122921</v>
      </c>
      <c r="D34">
        <v>0</v>
      </c>
      <c r="E34">
        <v>1</v>
      </c>
    </row>
    <row r="35" spans="1:5" x14ac:dyDescent="0.2">
      <c r="A35" t="s">
        <v>72</v>
      </c>
      <c r="B35" t="s">
        <v>73</v>
      </c>
      <c r="C35" s="1">
        <v>1024158</v>
      </c>
      <c r="D35">
        <v>2</v>
      </c>
      <c r="E35">
        <v>5</v>
      </c>
    </row>
    <row r="36" spans="1:5" x14ac:dyDescent="0.2">
      <c r="A36" t="s">
        <v>74</v>
      </c>
      <c r="B36" t="s">
        <v>75</v>
      </c>
      <c r="C36" s="1">
        <v>312431</v>
      </c>
      <c r="D36">
        <v>2</v>
      </c>
      <c r="E36">
        <v>0</v>
      </c>
    </row>
    <row r="37" spans="1:5" x14ac:dyDescent="0.2">
      <c r="A37" t="s">
        <v>76</v>
      </c>
      <c r="B37" t="s">
        <v>77</v>
      </c>
      <c r="C37" s="1">
        <v>0</v>
      </c>
      <c r="D37">
        <v>0</v>
      </c>
      <c r="E37">
        <v>0</v>
      </c>
    </row>
    <row r="38" spans="1:5" x14ac:dyDescent="0.2">
      <c r="A38" t="s">
        <v>78</v>
      </c>
      <c r="B38" t="s">
        <v>79</v>
      </c>
      <c r="C38" s="1">
        <v>125546</v>
      </c>
      <c r="D38">
        <v>1</v>
      </c>
      <c r="E38">
        <v>0</v>
      </c>
    </row>
    <row r="39" spans="1:5" x14ac:dyDescent="0.2">
      <c r="A39" t="s">
        <v>80</v>
      </c>
      <c r="B39" t="s">
        <v>81</v>
      </c>
      <c r="C39" s="1">
        <v>196090</v>
      </c>
      <c r="D39">
        <v>1</v>
      </c>
      <c r="E39">
        <v>0</v>
      </c>
    </row>
    <row r="40" spans="1:5" x14ac:dyDescent="0.2">
      <c r="A40" t="s">
        <v>82</v>
      </c>
      <c r="B40" t="s">
        <v>83</v>
      </c>
      <c r="C40" s="1">
        <v>0</v>
      </c>
      <c r="D40">
        <v>0</v>
      </c>
      <c r="E40">
        <v>0</v>
      </c>
    </row>
    <row r="41" spans="1:5" x14ac:dyDescent="0.2">
      <c r="A41" t="s">
        <v>84</v>
      </c>
      <c r="B41" t="s">
        <v>85</v>
      </c>
      <c r="C41" s="1">
        <v>872853</v>
      </c>
      <c r="D41">
        <v>5</v>
      </c>
      <c r="E41">
        <v>1</v>
      </c>
    </row>
    <row r="42" spans="1:5" x14ac:dyDescent="0.2">
      <c r="A42" t="s">
        <v>86</v>
      </c>
      <c r="B42" t="s">
        <v>87</v>
      </c>
      <c r="C42" s="1">
        <v>0</v>
      </c>
      <c r="D42">
        <v>0</v>
      </c>
      <c r="E42">
        <v>0</v>
      </c>
    </row>
    <row r="43" spans="1:5" x14ac:dyDescent="0.2">
      <c r="A43" t="s">
        <v>88</v>
      </c>
      <c r="B43" t="s">
        <v>89</v>
      </c>
      <c r="C43" s="1">
        <v>455756</v>
      </c>
      <c r="D43">
        <v>2</v>
      </c>
      <c r="E43">
        <v>1</v>
      </c>
    </row>
    <row r="44" spans="1:5" x14ac:dyDescent="0.2">
      <c r="A44" t="s">
        <v>90</v>
      </c>
      <c r="B44" t="s">
        <v>91</v>
      </c>
      <c r="C44" s="1">
        <v>0</v>
      </c>
      <c r="D44">
        <v>0</v>
      </c>
      <c r="E44">
        <v>0</v>
      </c>
    </row>
    <row r="45" spans="1:5" x14ac:dyDescent="0.2">
      <c r="A45" t="s">
        <v>92</v>
      </c>
      <c r="B45" t="s">
        <v>93</v>
      </c>
      <c r="C45" s="1">
        <v>273146</v>
      </c>
      <c r="D45">
        <v>1</v>
      </c>
      <c r="E45">
        <v>1</v>
      </c>
    </row>
    <row r="46" spans="1:5" x14ac:dyDescent="0.2">
      <c r="A46" t="s">
        <v>94</v>
      </c>
      <c r="B46" t="s">
        <v>95</v>
      </c>
      <c r="C46" s="1">
        <v>920756</v>
      </c>
      <c r="D46">
        <v>4</v>
      </c>
      <c r="E46">
        <v>5</v>
      </c>
    </row>
    <row r="47" spans="1:5" x14ac:dyDescent="0.2">
      <c r="A47" t="s">
        <v>96</v>
      </c>
      <c r="B47" t="s">
        <v>97</v>
      </c>
      <c r="C47" s="1">
        <v>0</v>
      </c>
      <c r="D47">
        <v>0</v>
      </c>
      <c r="E47">
        <v>0</v>
      </c>
    </row>
    <row r="48" spans="1:5" x14ac:dyDescent="0.2">
      <c r="A48" t="s">
        <v>98</v>
      </c>
      <c r="B48" t="s">
        <v>99</v>
      </c>
      <c r="C48" s="1">
        <v>0</v>
      </c>
      <c r="D48">
        <v>0</v>
      </c>
      <c r="E48">
        <v>0</v>
      </c>
    </row>
    <row r="49" spans="1:5" x14ac:dyDescent="0.2">
      <c r="A49" t="s">
        <v>100</v>
      </c>
      <c r="B49" t="s">
        <v>101</v>
      </c>
      <c r="C49" s="1">
        <v>869170</v>
      </c>
      <c r="D49">
        <v>5</v>
      </c>
      <c r="E49">
        <v>2</v>
      </c>
    </row>
    <row r="50" spans="1:5" x14ac:dyDescent="0.2">
      <c r="A50" t="s">
        <v>102</v>
      </c>
      <c r="B50" t="s">
        <v>103</v>
      </c>
      <c r="C50" s="1">
        <v>0</v>
      </c>
      <c r="D50">
        <v>0</v>
      </c>
      <c r="E50">
        <v>0</v>
      </c>
    </row>
    <row r="51" spans="1:5" x14ac:dyDescent="0.2">
      <c r="A51" t="s">
        <v>104</v>
      </c>
      <c r="B51" t="s">
        <v>105</v>
      </c>
      <c r="C51" s="1">
        <v>111261</v>
      </c>
      <c r="D51">
        <v>0</v>
      </c>
      <c r="E51">
        <v>1</v>
      </c>
    </row>
    <row r="52" spans="1:5" x14ac:dyDescent="0.2">
      <c r="A52" t="s">
        <v>106</v>
      </c>
      <c r="B52" t="s">
        <v>107</v>
      </c>
      <c r="C52" s="1">
        <v>534540</v>
      </c>
      <c r="D52">
        <v>2</v>
      </c>
      <c r="E52">
        <v>1</v>
      </c>
    </row>
    <row r="53" spans="1:5" x14ac:dyDescent="0.2">
      <c r="A53" t="s">
        <v>108</v>
      </c>
      <c r="B53" t="s">
        <v>109</v>
      </c>
      <c r="C53" s="1">
        <v>0</v>
      </c>
      <c r="D53">
        <v>0</v>
      </c>
      <c r="E53">
        <v>0</v>
      </c>
    </row>
    <row r="54" spans="1:5" x14ac:dyDescent="0.2">
      <c r="A54" t="s">
        <v>157</v>
      </c>
      <c r="C54" s="1">
        <v>11208981</v>
      </c>
      <c r="D54">
        <v>44</v>
      </c>
      <c r="E54">
        <v>37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EB5C-2F3C-F445-895E-90BA9F5B864E}">
  <dimension ref="A1:J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3" sqref="A53:XFD57"/>
    </sheetView>
  </sheetViews>
  <sheetFormatPr baseColWidth="10" defaultRowHeight="16" x14ac:dyDescent="0.2"/>
  <sheetData>
    <row r="1" spans="1:10" x14ac:dyDescent="0.2">
      <c r="A1" s="2" t="s">
        <v>161</v>
      </c>
      <c r="B1" s="2" t="s">
        <v>162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  <c r="I1" s="2" t="s">
        <v>169</v>
      </c>
      <c r="J1" s="2" t="s">
        <v>170</v>
      </c>
    </row>
    <row r="2" spans="1:10" x14ac:dyDescent="0.2">
      <c r="A2" t="s">
        <v>10</v>
      </c>
      <c r="B2" t="s">
        <v>11</v>
      </c>
      <c r="C2">
        <v>694606</v>
      </c>
      <c r="D2">
        <v>507117</v>
      </c>
      <c r="E2">
        <v>67079</v>
      </c>
      <c r="F2">
        <v>1268802</v>
      </c>
      <c r="G2">
        <v>5</v>
      </c>
      <c r="H2">
        <v>2</v>
      </c>
      <c r="I2">
        <v>0</v>
      </c>
      <c r="J2">
        <v>7</v>
      </c>
    </row>
    <row r="3" spans="1:10" x14ac:dyDescent="0.2">
      <c r="A3" t="s">
        <v>12</v>
      </c>
      <c r="B3" t="s">
        <v>13</v>
      </c>
      <c r="C3">
        <v>169685</v>
      </c>
      <c r="D3">
        <v>39357</v>
      </c>
      <c r="E3">
        <v>18683</v>
      </c>
      <c r="F3">
        <v>227725</v>
      </c>
      <c r="G3">
        <v>1</v>
      </c>
      <c r="H3">
        <v>0</v>
      </c>
      <c r="I3">
        <v>0</v>
      </c>
      <c r="J3">
        <v>1</v>
      </c>
    </row>
    <row r="4" spans="1:10" x14ac:dyDescent="0.2">
      <c r="A4" t="s">
        <v>14</v>
      </c>
      <c r="B4" t="s">
        <v>15</v>
      </c>
      <c r="C4">
        <v>681922</v>
      </c>
      <c r="D4">
        <v>472135</v>
      </c>
      <c r="E4">
        <v>40343</v>
      </c>
      <c r="F4">
        <v>1194400</v>
      </c>
      <c r="G4">
        <v>6</v>
      </c>
      <c r="H4">
        <v>2</v>
      </c>
      <c r="I4">
        <v>0</v>
      </c>
      <c r="J4">
        <v>8</v>
      </c>
    </row>
    <row r="5" spans="1:10" x14ac:dyDescent="0.2">
      <c r="A5" t="s">
        <v>16</v>
      </c>
      <c r="B5" t="s">
        <v>17</v>
      </c>
      <c r="C5">
        <v>283739</v>
      </c>
      <c r="D5">
        <v>392086</v>
      </c>
      <c r="E5">
        <v>12451</v>
      </c>
      <c r="F5">
        <v>688276</v>
      </c>
      <c r="G5">
        <v>1</v>
      </c>
      <c r="H5">
        <v>3</v>
      </c>
      <c r="I5">
        <v>0</v>
      </c>
      <c r="J5">
        <v>4</v>
      </c>
    </row>
    <row r="6" spans="1:10" x14ac:dyDescent="0.2">
      <c r="A6" t="s">
        <v>18</v>
      </c>
      <c r="B6" t="s">
        <v>19</v>
      </c>
      <c r="C6">
        <v>3225666</v>
      </c>
      <c r="D6">
        <v>3731081</v>
      </c>
      <c r="E6">
        <v>301670</v>
      </c>
      <c r="F6">
        <v>7258417</v>
      </c>
      <c r="G6">
        <v>20</v>
      </c>
      <c r="H6">
        <v>33</v>
      </c>
      <c r="I6">
        <v>0</v>
      </c>
      <c r="J6">
        <v>53</v>
      </c>
    </row>
    <row r="7" spans="1:10" x14ac:dyDescent="0.2">
      <c r="A7" t="s">
        <v>20</v>
      </c>
      <c r="B7" t="s">
        <v>21</v>
      </c>
      <c r="C7">
        <v>752998</v>
      </c>
      <c r="D7">
        <v>589463</v>
      </c>
      <c r="E7">
        <v>54627</v>
      </c>
      <c r="F7">
        <v>1397088</v>
      </c>
      <c r="G7">
        <v>5</v>
      </c>
      <c r="H7">
        <v>2</v>
      </c>
      <c r="I7">
        <v>0</v>
      </c>
      <c r="J7">
        <v>7</v>
      </c>
    </row>
    <row r="8" spans="1:10" x14ac:dyDescent="0.2">
      <c r="A8" t="s">
        <v>22</v>
      </c>
      <c r="B8" t="s">
        <v>23</v>
      </c>
      <c r="C8">
        <v>465982</v>
      </c>
      <c r="D8">
        <v>509036</v>
      </c>
      <c r="E8">
        <v>14291</v>
      </c>
      <c r="F8">
        <v>989309</v>
      </c>
      <c r="G8">
        <v>3</v>
      </c>
      <c r="H8">
        <v>2</v>
      </c>
      <c r="I8">
        <v>0</v>
      </c>
      <c r="J8">
        <v>5</v>
      </c>
    </row>
    <row r="9" spans="1:10" x14ac:dyDescent="0.2">
      <c r="A9" t="s">
        <v>24</v>
      </c>
      <c r="B9" t="s">
        <v>25</v>
      </c>
      <c r="C9">
        <v>164605</v>
      </c>
      <c r="D9">
        <v>61011</v>
      </c>
      <c r="E9">
        <v>2789</v>
      </c>
      <c r="F9">
        <v>228405</v>
      </c>
      <c r="G9">
        <v>1</v>
      </c>
      <c r="H9">
        <v>0</v>
      </c>
      <c r="I9">
        <v>0</v>
      </c>
      <c r="J9">
        <v>1</v>
      </c>
    </row>
    <row r="10" spans="1:10" x14ac:dyDescent="0.2">
      <c r="A10" t="s">
        <v>26</v>
      </c>
      <c r="B10" t="s">
        <v>27</v>
      </c>
      <c r="C10">
        <v>2161349</v>
      </c>
      <c r="D10">
        <v>1537124</v>
      </c>
      <c r="E10">
        <v>68085</v>
      </c>
      <c r="F10">
        <v>3766558</v>
      </c>
      <c r="G10">
        <v>18</v>
      </c>
      <c r="H10">
        <v>7</v>
      </c>
      <c r="I10">
        <v>0</v>
      </c>
      <c r="J10">
        <v>25</v>
      </c>
    </row>
    <row r="11" spans="1:10" x14ac:dyDescent="0.2">
      <c r="A11" t="s">
        <v>28</v>
      </c>
      <c r="B11" t="s">
        <v>29</v>
      </c>
      <c r="C11">
        <v>1104622</v>
      </c>
      <c r="D11">
        <v>814295</v>
      </c>
      <c r="E11">
        <v>0</v>
      </c>
      <c r="F11">
        <v>1918917</v>
      </c>
      <c r="G11">
        <v>8</v>
      </c>
      <c r="H11">
        <v>5</v>
      </c>
      <c r="I11">
        <v>0</v>
      </c>
      <c r="J11">
        <v>13</v>
      </c>
    </row>
    <row r="12" spans="1:10" x14ac:dyDescent="0.2">
      <c r="A12" t="s">
        <v>30</v>
      </c>
      <c r="B12" t="s">
        <v>31</v>
      </c>
      <c r="C12">
        <v>116693</v>
      </c>
      <c r="D12">
        <v>232344</v>
      </c>
      <c r="E12">
        <v>10947</v>
      </c>
      <c r="F12">
        <v>359984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t="s">
        <v>32</v>
      </c>
      <c r="B13" t="s">
        <v>33</v>
      </c>
      <c r="C13">
        <v>256348</v>
      </c>
      <c r="D13">
        <v>138038</v>
      </c>
      <c r="E13">
        <v>10637</v>
      </c>
      <c r="F13">
        <v>405023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t="s">
        <v>34</v>
      </c>
      <c r="B14" t="s">
        <v>35</v>
      </c>
      <c r="C14">
        <v>1657183</v>
      </c>
      <c r="D14">
        <v>1740541</v>
      </c>
      <c r="E14">
        <v>31412</v>
      </c>
      <c r="F14">
        <v>3429136</v>
      </c>
      <c r="G14">
        <v>10</v>
      </c>
      <c r="H14">
        <v>9</v>
      </c>
      <c r="I14">
        <v>0</v>
      </c>
      <c r="J14">
        <v>19</v>
      </c>
    </row>
    <row r="15" spans="1:10" x14ac:dyDescent="0.2">
      <c r="A15" t="s">
        <v>36</v>
      </c>
      <c r="B15" t="s">
        <v>37</v>
      </c>
      <c r="C15">
        <v>840694</v>
      </c>
      <c r="D15">
        <v>640568</v>
      </c>
      <c r="E15">
        <v>40091</v>
      </c>
      <c r="F15">
        <v>1521353</v>
      </c>
      <c r="G15">
        <v>6</v>
      </c>
      <c r="H15">
        <v>3</v>
      </c>
      <c r="I15">
        <v>0</v>
      </c>
      <c r="J15">
        <v>9</v>
      </c>
    </row>
    <row r="16" spans="1:10" x14ac:dyDescent="0.2">
      <c r="A16" t="s">
        <v>38</v>
      </c>
      <c r="B16" t="s">
        <v>39</v>
      </c>
      <c r="C16">
        <v>546382</v>
      </c>
      <c r="D16">
        <v>453550</v>
      </c>
      <c r="E16">
        <v>12690</v>
      </c>
      <c r="F16">
        <v>1012622</v>
      </c>
      <c r="G16">
        <v>4</v>
      </c>
      <c r="H16">
        <v>1</v>
      </c>
      <c r="I16">
        <v>0</v>
      </c>
      <c r="J16">
        <v>5</v>
      </c>
    </row>
    <row r="17" spans="1:10" x14ac:dyDescent="0.2">
      <c r="A17" t="s">
        <v>40</v>
      </c>
      <c r="B17" t="s">
        <v>41</v>
      </c>
      <c r="C17">
        <v>536026</v>
      </c>
      <c r="D17">
        <v>259911</v>
      </c>
      <c r="E17">
        <v>33953</v>
      </c>
      <c r="F17">
        <v>829890</v>
      </c>
      <c r="G17">
        <v>3</v>
      </c>
      <c r="H17">
        <v>1</v>
      </c>
      <c r="I17">
        <v>0</v>
      </c>
      <c r="J17">
        <v>4</v>
      </c>
    </row>
    <row r="18" spans="1:10" x14ac:dyDescent="0.2">
      <c r="A18" t="s">
        <v>42</v>
      </c>
      <c r="B18" t="s">
        <v>43</v>
      </c>
      <c r="C18">
        <v>693860</v>
      </c>
      <c r="D18">
        <v>350924</v>
      </c>
      <c r="E18">
        <v>49458</v>
      </c>
      <c r="F18">
        <v>1094242</v>
      </c>
      <c r="G18">
        <v>4</v>
      </c>
      <c r="H18">
        <v>2</v>
      </c>
      <c r="I18">
        <v>0</v>
      </c>
      <c r="J18">
        <v>6</v>
      </c>
    </row>
    <row r="19" spans="1:10" x14ac:dyDescent="0.2">
      <c r="A19" t="s">
        <v>44</v>
      </c>
      <c r="B19" t="s">
        <v>45</v>
      </c>
      <c r="C19">
        <v>667702</v>
      </c>
      <c r="D19">
        <v>390644</v>
      </c>
      <c r="E19">
        <v>81817</v>
      </c>
      <c r="F19">
        <v>1140163</v>
      </c>
      <c r="G19">
        <v>5</v>
      </c>
      <c r="H19">
        <v>2</v>
      </c>
      <c r="I19">
        <v>0</v>
      </c>
      <c r="J19">
        <v>7</v>
      </c>
    </row>
    <row r="20" spans="1:10" x14ac:dyDescent="0.2">
      <c r="A20" t="s">
        <v>46</v>
      </c>
      <c r="B20" t="s">
        <v>47</v>
      </c>
      <c r="C20">
        <v>205780</v>
      </c>
      <c r="D20">
        <v>289514</v>
      </c>
      <c r="E20">
        <v>0</v>
      </c>
      <c r="F20">
        <v>495294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t="s">
        <v>48</v>
      </c>
      <c r="B21" t="s">
        <v>49</v>
      </c>
      <c r="C21">
        <v>752911</v>
      </c>
      <c r="D21">
        <v>904250</v>
      </c>
      <c r="E21">
        <v>1952</v>
      </c>
      <c r="F21">
        <v>1659113</v>
      </c>
      <c r="G21">
        <v>2</v>
      </c>
      <c r="H21">
        <v>6</v>
      </c>
      <c r="I21">
        <v>0</v>
      </c>
      <c r="J21">
        <v>8</v>
      </c>
    </row>
    <row r="22" spans="1:10" x14ac:dyDescent="0.2">
      <c r="A22" t="s">
        <v>50</v>
      </c>
      <c r="B22" t="s">
        <v>51</v>
      </c>
      <c r="C22">
        <v>290484</v>
      </c>
      <c r="D22">
        <v>1528634</v>
      </c>
      <c r="E22">
        <v>401208</v>
      </c>
      <c r="F22">
        <v>2220326</v>
      </c>
      <c r="G22">
        <v>0</v>
      </c>
      <c r="H22">
        <v>10</v>
      </c>
      <c r="I22">
        <v>0</v>
      </c>
      <c r="J22">
        <v>10</v>
      </c>
    </row>
    <row r="23" spans="1:10" x14ac:dyDescent="0.2">
      <c r="A23" t="s">
        <v>52</v>
      </c>
      <c r="B23" t="s">
        <v>53</v>
      </c>
      <c r="C23">
        <v>1474178</v>
      </c>
      <c r="D23">
        <v>1507174</v>
      </c>
      <c r="E23">
        <v>74545</v>
      </c>
      <c r="F23">
        <v>3055897</v>
      </c>
      <c r="G23">
        <v>9</v>
      </c>
      <c r="H23">
        <v>6</v>
      </c>
      <c r="I23">
        <v>0</v>
      </c>
      <c r="J23">
        <v>15</v>
      </c>
    </row>
    <row r="24" spans="1:10" x14ac:dyDescent="0.2">
      <c r="A24" t="s">
        <v>54</v>
      </c>
      <c r="B24" t="s">
        <v>55</v>
      </c>
      <c r="C24">
        <v>1029612</v>
      </c>
      <c r="D24">
        <v>1097911</v>
      </c>
      <c r="E24">
        <v>74115</v>
      </c>
      <c r="F24">
        <v>2201638</v>
      </c>
      <c r="G24">
        <v>4</v>
      </c>
      <c r="H24">
        <v>4</v>
      </c>
      <c r="I24">
        <v>0</v>
      </c>
      <c r="J24">
        <v>8</v>
      </c>
    </row>
    <row r="25" spans="1:10" x14ac:dyDescent="0.2">
      <c r="A25" t="s">
        <v>56</v>
      </c>
      <c r="B25" t="s">
        <v>57</v>
      </c>
      <c r="C25">
        <v>338817</v>
      </c>
      <c r="D25">
        <v>320157</v>
      </c>
      <c r="E25">
        <v>18662</v>
      </c>
      <c r="F25">
        <v>677636</v>
      </c>
      <c r="G25">
        <v>2</v>
      </c>
      <c r="H25">
        <v>2</v>
      </c>
      <c r="I25">
        <v>0</v>
      </c>
      <c r="J25">
        <v>4</v>
      </c>
    </row>
    <row r="26" spans="1:10" x14ac:dyDescent="0.2">
      <c r="A26" t="s">
        <v>58</v>
      </c>
      <c r="B26" t="s">
        <v>59</v>
      </c>
      <c r="C26">
        <v>985905</v>
      </c>
      <c r="D26">
        <v>829177</v>
      </c>
      <c r="E26">
        <v>38481</v>
      </c>
      <c r="F26">
        <v>1853563</v>
      </c>
      <c r="G26">
        <v>5</v>
      </c>
      <c r="H26">
        <v>4</v>
      </c>
      <c r="I26">
        <v>0</v>
      </c>
      <c r="J26">
        <v>9</v>
      </c>
    </row>
    <row r="27" spans="1:10" x14ac:dyDescent="0.2">
      <c r="A27" t="s">
        <v>60</v>
      </c>
      <c r="B27" t="s">
        <v>61</v>
      </c>
      <c r="C27">
        <v>214100</v>
      </c>
      <c r="D27">
        <v>108233</v>
      </c>
      <c r="E27">
        <v>8988</v>
      </c>
      <c r="F27">
        <v>331321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62</v>
      </c>
      <c r="B28" t="s">
        <v>63</v>
      </c>
      <c r="C28">
        <v>386869</v>
      </c>
      <c r="D28">
        <v>46843</v>
      </c>
      <c r="E28">
        <v>40102</v>
      </c>
      <c r="F28">
        <v>473814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t="s">
        <v>64</v>
      </c>
      <c r="B29" t="s">
        <v>65</v>
      </c>
      <c r="C29">
        <v>301100</v>
      </c>
      <c r="D29">
        <v>171160</v>
      </c>
      <c r="E29">
        <v>29593</v>
      </c>
      <c r="F29">
        <v>501853</v>
      </c>
      <c r="G29">
        <v>2</v>
      </c>
      <c r="H29">
        <v>1</v>
      </c>
      <c r="I29">
        <v>0</v>
      </c>
      <c r="J29">
        <v>3</v>
      </c>
    </row>
    <row r="30" spans="1:10" x14ac:dyDescent="0.2">
      <c r="A30" t="s">
        <v>66</v>
      </c>
      <c r="B30" t="s">
        <v>67</v>
      </c>
      <c r="C30">
        <v>254797</v>
      </c>
      <c r="D30">
        <v>175905</v>
      </c>
      <c r="E30">
        <v>12741</v>
      </c>
      <c r="F30">
        <v>443443</v>
      </c>
      <c r="G30">
        <v>2</v>
      </c>
      <c r="H30">
        <v>0</v>
      </c>
      <c r="I30">
        <v>0</v>
      </c>
      <c r="J30">
        <v>2</v>
      </c>
    </row>
    <row r="31" spans="1:10" x14ac:dyDescent="0.2">
      <c r="A31" t="s">
        <v>68</v>
      </c>
      <c r="B31" t="s">
        <v>69</v>
      </c>
      <c r="C31">
        <v>933964</v>
      </c>
      <c r="D31">
        <v>1030204</v>
      </c>
      <c r="E31">
        <v>41891</v>
      </c>
      <c r="F31">
        <v>2006059</v>
      </c>
      <c r="G31">
        <v>6</v>
      </c>
      <c r="H31">
        <v>7</v>
      </c>
      <c r="I31">
        <v>0</v>
      </c>
      <c r="J31">
        <v>13</v>
      </c>
    </row>
    <row r="32" spans="1:10" x14ac:dyDescent="0.2">
      <c r="A32" t="s">
        <v>70</v>
      </c>
      <c r="B32" t="s">
        <v>71</v>
      </c>
      <c r="C32">
        <v>175342</v>
      </c>
      <c r="D32">
        <v>262071</v>
      </c>
      <c r="E32">
        <v>82</v>
      </c>
      <c r="F32">
        <v>437495</v>
      </c>
      <c r="G32">
        <v>2</v>
      </c>
      <c r="H32">
        <v>1</v>
      </c>
      <c r="I32">
        <v>0</v>
      </c>
      <c r="J32">
        <v>3</v>
      </c>
    </row>
    <row r="33" spans="1:10" x14ac:dyDescent="0.2">
      <c r="A33" t="s">
        <v>72</v>
      </c>
      <c r="B33" t="s">
        <v>73</v>
      </c>
      <c r="C33">
        <v>1525771</v>
      </c>
      <c r="D33">
        <v>1777688</v>
      </c>
      <c r="E33">
        <v>1397550</v>
      </c>
      <c r="F33">
        <v>4701009</v>
      </c>
      <c r="G33">
        <v>10</v>
      </c>
      <c r="H33">
        <v>19</v>
      </c>
      <c r="I33">
        <v>0</v>
      </c>
      <c r="J33">
        <v>29</v>
      </c>
    </row>
    <row r="34" spans="1:10" x14ac:dyDescent="0.2">
      <c r="A34" t="s">
        <v>74</v>
      </c>
      <c r="B34" t="s">
        <v>75</v>
      </c>
      <c r="C34">
        <v>1209033</v>
      </c>
      <c r="D34">
        <v>970716</v>
      </c>
      <c r="E34">
        <v>64400</v>
      </c>
      <c r="F34">
        <v>2244149</v>
      </c>
      <c r="G34">
        <v>7</v>
      </c>
      <c r="H34">
        <v>6</v>
      </c>
      <c r="I34">
        <v>0</v>
      </c>
      <c r="J34">
        <v>13</v>
      </c>
    </row>
    <row r="35" spans="1:10" x14ac:dyDescent="0.2">
      <c r="A35" t="s">
        <v>76</v>
      </c>
      <c r="B35" t="s">
        <v>77</v>
      </c>
      <c r="C35">
        <v>109957</v>
      </c>
      <c r="D35">
        <v>121073</v>
      </c>
      <c r="E35">
        <v>0</v>
      </c>
      <c r="F35">
        <v>231030</v>
      </c>
      <c r="G35">
        <v>0</v>
      </c>
      <c r="H35">
        <v>1</v>
      </c>
      <c r="I35">
        <v>0</v>
      </c>
      <c r="J35">
        <v>1</v>
      </c>
    </row>
    <row r="36" spans="1:10" x14ac:dyDescent="0.2">
      <c r="A36" t="s">
        <v>78</v>
      </c>
      <c r="B36" t="s">
        <v>79</v>
      </c>
      <c r="C36">
        <v>1775555</v>
      </c>
      <c r="D36">
        <v>1331614</v>
      </c>
      <c r="E36">
        <v>50854</v>
      </c>
      <c r="F36">
        <v>3158023</v>
      </c>
      <c r="G36">
        <v>12</v>
      </c>
      <c r="H36">
        <v>6</v>
      </c>
      <c r="I36">
        <v>0</v>
      </c>
      <c r="J36">
        <v>18</v>
      </c>
    </row>
    <row r="37" spans="1:10" x14ac:dyDescent="0.2">
      <c r="A37" t="s">
        <v>80</v>
      </c>
      <c r="B37" t="s">
        <v>81</v>
      </c>
      <c r="C37">
        <v>546832</v>
      </c>
      <c r="D37">
        <v>391927</v>
      </c>
      <c r="E37">
        <v>63093</v>
      </c>
      <c r="F37">
        <v>1001852</v>
      </c>
      <c r="G37">
        <v>4</v>
      </c>
      <c r="H37">
        <v>1</v>
      </c>
      <c r="I37">
        <v>0</v>
      </c>
      <c r="J37">
        <v>5</v>
      </c>
    </row>
    <row r="38" spans="1:10" x14ac:dyDescent="0.2">
      <c r="A38" t="s">
        <v>82</v>
      </c>
      <c r="B38" t="s">
        <v>83</v>
      </c>
      <c r="C38">
        <v>528997</v>
      </c>
      <c r="D38">
        <v>676920</v>
      </c>
      <c r="E38">
        <v>34398</v>
      </c>
      <c r="F38">
        <v>1240315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t="s">
        <v>84</v>
      </c>
      <c r="B39" t="s">
        <v>85</v>
      </c>
      <c r="C39">
        <v>1859270</v>
      </c>
      <c r="D39">
        <v>1348665</v>
      </c>
      <c r="E39">
        <v>102378</v>
      </c>
      <c r="F39">
        <v>3310313</v>
      </c>
      <c r="G39">
        <v>12</v>
      </c>
      <c r="H39">
        <v>7</v>
      </c>
      <c r="I39">
        <v>0</v>
      </c>
      <c r="J39">
        <v>19</v>
      </c>
    </row>
    <row r="40" spans="1:10" x14ac:dyDescent="0.2">
      <c r="A40" t="s">
        <v>86</v>
      </c>
      <c r="B40" t="s">
        <v>87</v>
      </c>
      <c r="C40">
        <v>97137</v>
      </c>
      <c r="D40">
        <v>224676</v>
      </c>
      <c r="E40">
        <v>6930</v>
      </c>
      <c r="F40">
        <v>328743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t="s">
        <v>88</v>
      </c>
      <c r="B41" t="s">
        <v>89</v>
      </c>
      <c r="C41">
        <v>569267</v>
      </c>
      <c r="D41">
        <v>344972</v>
      </c>
      <c r="E41">
        <v>70176</v>
      </c>
      <c r="F41">
        <v>984415</v>
      </c>
      <c r="G41">
        <v>4</v>
      </c>
      <c r="H41">
        <v>2</v>
      </c>
      <c r="I41">
        <v>0</v>
      </c>
      <c r="J41">
        <v>6</v>
      </c>
    </row>
    <row r="42" spans="1:10" x14ac:dyDescent="0.2">
      <c r="A42" t="s">
        <v>90</v>
      </c>
      <c r="B42" t="s">
        <v>91</v>
      </c>
      <c r="C42">
        <v>180023</v>
      </c>
      <c r="D42">
        <v>153551</v>
      </c>
      <c r="E42">
        <v>3117</v>
      </c>
      <c r="F42">
        <v>336691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t="s">
        <v>92</v>
      </c>
      <c r="B43" t="s">
        <v>93</v>
      </c>
      <c r="C43">
        <v>770510</v>
      </c>
      <c r="D43">
        <v>708375</v>
      </c>
      <c r="E43">
        <v>50505</v>
      </c>
      <c r="F43">
        <v>1529390</v>
      </c>
      <c r="G43">
        <v>4</v>
      </c>
      <c r="H43">
        <v>5</v>
      </c>
      <c r="I43">
        <v>0</v>
      </c>
      <c r="J43">
        <v>9</v>
      </c>
    </row>
    <row r="44" spans="1:10" x14ac:dyDescent="0.2">
      <c r="A44" t="s">
        <v>94</v>
      </c>
      <c r="B44" t="s">
        <v>95</v>
      </c>
      <c r="C44">
        <v>2290723</v>
      </c>
      <c r="D44">
        <v>1885178</v>
      </c>
      <c r="E44">
        <v>119309</v>
      </c>
      <c r="F44">
        <v>4295210</v>
      </c>
      <c r="G44">
        <v>15</v>
      </c>
      <c r="H44">
        <v>17</v>
      </c>
      <c r="I44">
        <v>0</v>
      </c>
      <c r="J44">
        <v>32</v>
      </c>
    </row>
    <row r="45" spans="1:10" x14ac:dyDescent="0.2">
      <c r="A45" t="s">
        <v>96</v>
      </c>
      <c r="B45" t="s">
        <v>97</v>
      </c>
      <c r="C45">
        <v>321986</v>
      </c>
      <c r="D45">
        <v>221401</v>
      </c>
      <c r="E45">
        <v>13766</v>
      </c>
      <c r="F45">
        <v>557153</v>
      </c>
      <c r="G45">
        <v>2</v>
      </c>
      <c r="H45">
        <v>1</v>
      </c>
      <c r="I45">
        <v>0</v>
      </c>
      <c r="J45">
        <v>3</v>
      </c>
    </row>
    <row r="46" spans="1:10" x14ac:dyDescent="0.2">
      <c r="A46" t="s">
        <v>98</v>
      </c>
      <c r="B46" t="s">
        <v>99</v>
      </c>
      <c r="C46">
        <v>72813</v>
      </c>
      <c r="D46">
        <v>0</v>
      </c>
      <c r="E46">
        <v>152442</v>
      </c>
      <c r="F46">
        <v>225255</v>
      </c>
      <c r="G46">
        <v>0</v>
      </c>
      <c r="H46">
        <v>0</v>
      </c>
      <c r="I46">
        <v>1</v>
      </c>
      <c r="J46">
        <v>1</v>
      </c>
    </row>
    <row r="47" spans="1:10" x14ac:dyDescent="0.2">
      <c r="A47" t="s">
        <v>100</v>
      </c>
      <c r="B47" t="s">
        <v>101</v>
      </c>
      <c r="C47">
        <v>955673</v>
      </c>
      <c r="D47">
        <v>440478</v>
      </c>
      <c r="E47">
        <v>120331</v>
      </c>
      <c r="F47">
        <v>1516482</v>
      </c>
      <c r="G47">
        <v>8</v>
      </c>
      <c r="H47">
        <v>3</v>
      </c>
      <c r="I47">
        <v>0</v>
      </c>
      <c r="J47">
        <v>11</v>
      </c>
    </row>
    <row r="48" spans="1:10" x14ac:dyDescent="0.2">
      <c r="A48" t="s">
        <v>102</v>
      </c>
      <c r="B48" t="s">
        <v>103</v>
      </c>
      <c r="C48">
        <v>778922</v>
      </c>
      <c r="D48">
        <v>907440</v>
      </c>
      <c r="E48">
        <v>52754</v>
      </c>
      <c r="F48">
        <v>1739116</v>
      </c>
      <c r="G48">
        <v>3</v>
      </c>
      <c r="H48">
        <v>6</v>
      </c>
      <c r="I48">
        <v>0</v>
      </c>
      <c r="J48">
        <v>9</v>
      </c>
    </row>
    <row r="49" spans="1:10" x14ac:dyDescent="0.2">
      <c r="A49" t="s">
        <v>104</v>
      </c>
      <c r="B49" t="s">
        <v>105</v>
      </c>
      <c r="C49">
        <v>135505</v>
      </c>
      <c r="D49">
        <v>264124</v>
      </c>
      <c r="E49">
        <v>320</v>
      </c>
      <c r="F49">
        <v>399949</v>
      </c>
      <c r="G49">
        <v>1</v>
      </c>
      <c r="H49">
        <v>2</v>
      </c>
      <c r="I49">
        <v>0</v>
      </c>
      <c r="J49">
        <v>3</v>
      </c>
    </row>
    <row r="50" spans="1:10" x14ac:dyDescent="0.2">
      <c r="A50" t="s">
        <v>106</v>
      </c>
      <c r="B50" t="s">
        <v>107</v>
      </c>
      <c r="C50">
        <v>889146</v>
      </c>
      <c r="D50">
        <v>676925</v>
      </c>
      <c r="E50">
        <v>71475</v>
      </c>
      <c r="F50">
        <v>1637546</v>
      </c>
      <c r="G50">
        <v>4</v>
      </c>
      <c r="H50">
        <v>4</v>
      </c>
      <c r="I50">
        <v>0</v>
      </c>
      <c r="J50">
        <v>8</v>
      </c>
    </row>
    <row r="51" spans="1:10" x14ac:dyDescent="0.2">
      <c r="A51" t="s">
        <v>108</v>
      </c>
      <c r="B51" t="s">
        <v>109</v>
      </c>
      <c r="C51">
        <v>110229</v>
      </c>
      <c r="D51">
        <v>65961</v>
      </c>
      <c r="E51">
        <v>5962</v>
      </c>
      <c r="F51">
        <v>182152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Uncontested PIVOT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2022-12-18T22:38:52Z</dcterms:modified>
</cp:coreProperties>
</file>