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30615790-6EC7-2844-B462-71B09CE825DF}" xr6:coauthVersionLast="47" xr6:coauthVersionMax="47" xr10:uidLastSave="{00000000-0000-0000-0000-000000000000}"/>
  <bookViews>
    <workbookView xWindow="1200" yWindow="500" windowWidth="27600" windowHeight="17500" tabRatio="500" activeTab="4" xr2:uid="{00000000-000D-0000-FFFF-FFFF00000000}"/>
  </bookViews>
  <sheets>
    <sheet name="Election Results by State" sheetId="2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Races'!$A$2:$J$82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F25" i="4"/>
  <c r="G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4" i="4" s="1"/>
  <c r="D84" i="4"/>
  <c r="E84" i="4"/>
  <c r="G84" i="4"/>
  <c r="H84" i="4"/>
  <c r="I84" i="4"/>
  <c r="J84" i="4"/>
  <c r="N54" i="2"/>
  <c r="N58" i="2" s="1"/>
  <c r="M54" i="2"/>
  <c r="M58" i="2"/>
  <c r="L54" i="2"/>
  <c r="L58" i="2" s="1"/>
  <c r="K3" i="2"/>
  <c r="K4" i="2"/>
  <c r="K5" i="2"/>
  <c r="K6" i="2"/>
  <c r="K54" i="2" s="1"/>
  <c r="K58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/>
  <c r="D54" i="2"/>
  <c r="D58" i="2"/>
  <c r="C54" i="2"/>
  <c r="C58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4" i="2" s="1"/>
</calcChain>
</file>

<file path=xl/sharedStrings.xml><?xml version="1.0" encoding="utf-8"?>
<sst xmlns="http://schemas.openxmlformats.org/spreadsheetml/2006/main" count="865" uniqueCount="170">
  <si>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</si>
  <si>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</si>
  <si>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</si>
  <si>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</si>
  <si>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</si>
  <si>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</si>
  <si>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</si>
  <si>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</si>
  <si>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</si>
  <si>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</si>
  <si>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</si>
  <si>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</si>
  <si>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</si>
  <si>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</si>
  <si>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</si>
  <si>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</si>
  <si>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</si>
  <si>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</si>
  <si>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</si>
  <si>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</si>
  <si>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</si>
  <si>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</si>
  <si>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</si>
  <si>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</si>
  <si>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</si>
  <si>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</si>
  <si>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</si>
  <si>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</si>
  <si>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</si>
  <si>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</si>
  <si>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</si>
  <si>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</si>
  <si>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</si>
  <si>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</si>
  <si>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</si>
  <si>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</si>
  <si>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</si>
  <si>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</si>
  <si>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</si>
  <si>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</si>
  <si>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</si>
  <si>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</si>
  <si>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</si>
  <si>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</si>
  <si>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</si>
  <si>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</si>
  <si>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</si>
  <si>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</si>
  <si>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</si>
  <si>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</si>
  <si>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</si>
  <si>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</si>
  <si>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</si>
  <si>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</si>
  <si>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</si>
  <si>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</si>
  <si>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</si>
  <si>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</si>
  <si>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</si>
  <si>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</si>
  <si>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</si>
  <si>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</si>
  <si>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</si>
  <si>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</si>
  <si>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</si>
  <si>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</si>
  <si>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</si>
  <si>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</si>
  <si>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</si>
  <si>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</si>
  <si>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</si>
  <si>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</si>
  <si>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</si>
  <si>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</si>
  <si>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</si>
  <si>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</si>
  <si>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</si>
  <si>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</si>
  <si>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</si>
  <si>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</si>
  <si>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</si>
  <si>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</si>
  <si>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</si>
  <si>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</si>
  <si>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</si>
  <si>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</si>
  <si>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</si>
  <si>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</si>
  <si>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</si>
  <si>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</si>
  <si>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</si>
  <si>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</si>
  <si>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</si>
  <si>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</si>
  <si>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</si>
  <si>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</si>
  <si>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</si>
  <si>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</si>
  <si>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</si>
  <si>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</si>
  <si>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</si>
  <si>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</si>
  <si>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</si>
  <si>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</si>
  <si>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</si>
  <si>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</si>
  <si>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</si>
  <si>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</si>
  <si>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29th</t>
  </si>
  <si>
    <t>19th</t>
  </si>
  <si>
    <t>17th</t>
  </si>
  <si>
    <t>13th</t>
  </si>
  <si>
    <t>3rd</t>
  </si>
  <si>
    <t>6th</t>
  </si>
  <si>
    <t>2nd</t>
  </si>
  <si>
    <t>4th</t>
  </si>
  <si>
    <t>11th</t>
  </si>
  <si>
    <t>8th</t>
  </si>
  <si>
    <t>NB. "Republican, Tax Revolt" party in the 2nd and 3rd.</t>
  </si>
  <si>
    <t>7th</t>
  </si>
  <si>
    <t>1st</t>
  </si>
  <si>
    <t>5th</t>
  </si>
  <si>
    <t>10th</t>
  </si>
  <si>
    <t>25th</t>
  </si>
  <si>
    <t>Votes not reported</t>
  </si>
  <si>
    <t>24th</t>
  </si>
  <si>
    <t>21st</t>
  </si>
  <si>
    <t>20th</t>
  </si>
  <si>
    <t>15th</t>
  </si>
  <si>
    <t>44th</t>
  </si>
  <si>
    <t>43rd</t>
  </si>
  <si>
    <t>40th</t>
  </si>
  <si>
    <t>35th</t>
  </si>
  <si>
    <t>33rd</t>
  </si>
  <si>
    <t>31st</t>
  </si>
  <si>
    <t>30th</t>
  </si>
  <si>
    <t>23rd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</si>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</sst>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/>
    <xf numFmtId="9" fontId="0" fillId="0" borderId="0" xfId="0" applyNumberForma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/>
    <xf numFmtId="3" fontId="4" fillId="3" borderId="0" xfId="0" applyNumberFormat="1" applyFont="1" applyFill="1"/>
    <xf numFmtId="3" fontId="0" fillId="3" borderId="2" xfId="0" applyNumberFormat="1" applyFill="1" applyBorder="1"/>
    <xf numFmtId="3" fontId="5" fillId="2" borderId="0" xfId="0" applyNumberFormat="1" applyFont="1" applyFill="1"/>
    <xf numFmtId="0" fontId="0" fillId="0" borderId="0" xfId="0" pivotButton="1"/>
    <xf numFmtId="3" fontId="3" fillId="4" borderId="2" xfId="0" applyNumberFormat="1" applyFont="1" applyFill="1" applyBorder="1" applyProtection="1">
      <protection locked="0"/>
    </xf>
    <xf numFmtId="3" fontId="3" fillId="4" borderId="0" xfId="0" applyNumberFormat="1" applyFont="1" applyFill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2" fillId="4" borderId="4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5.358821759262" createdVersion="4" refreshedVersion="4" minRefreshableVersion="3" recordCount="80" xr:uid="{00000000-000A-0000-FFFF-FFFF12000000}">
  <cacheSource type="worksheet">
    <worksheetSource ref="A2:J82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46378"/>
    </cacheField>
    <cacheField name="DEM1" numFmtId="3">
      <sharedItems containsMixedTypes="1" containsNumber="1" containsInteger="1" minValue="0" maxValue="261936"/>
    </cacheField>
    <cacheField name="OTH1" numFmtId="3">
      <sharedItems containsMixedTypes="1" containsNumber="1" containsInteger="1" minValue="0" maxValue="147222"/>
    </cacheField>
    <cacheField name="TOT1" numFmtId="3">
      <sharedItems containsMixedTypes="1" containsNumber="1" containsInteger="1" minValue="0" maxValue="3600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1st"/>
    <n v="196374"/>
    <n v="0"/>
    <n v="4302"/>
    <n v="200676"/>
    <n v="1"/>
    <x v="0"/>
    <n v="0"/>
  </r>
  <r>
    <x v="1"/>
    <x v="1"/>
    <s v="n/a"/>
    <n v="0"/>
    <n v="0"/>
    <n v="0"/>
    <n v="0"/>
    <n v="0"/>
    <x v="0"/>
    <n v="0"/>
  </r>
  <r>
    <x v="2"/>
    <x v="2"/>
    <s v="7th"/>
    <n v="0"/>
    <n v="104489"/>
    <n v="23338"/>
    <n v="127827"/>
    <n v="0"/>
    <x v="1"/>
    <n v="0"/>
  </r>
  <r>
    <x v="3"/>
    <x v="3"/>
    <s v="3rd"/>
    <n v="186467"/>
    <n v="0"/>
    <n v="59193"/>
    <n v="245660"/>
    <n v="1"/>
    <x v="0"/>
    <n v="0"/>
  </r>
  <r>
    <x v="4"/>
    <x v="4"/>
    <s v="8th"/>
    <n v="179644"/>
    <n v="0"/>
    <n v="0"/>
    <n v="179644"/>
    <n v="1"/>
    <x v="0"/>
    <n v="0"/>
  </r>
  <r>
    <x v="4"/>
    <x v="4"/>
    <s v="13th"/>
    <n v="0"/>
    <n v="250436"/>
    <n v="38146"/>
    <n v="288582"/>
    <n v="0"/>
    <x v="1"/>
    <n v="0"/>
  </r>
  <r>
    <x v="4"/>
    <x v="4"/>
    <s v="15th"/>
    <n v="0"/>
    <n v="231034"/>
    <n v="0"/>
    <n v="231034"/>
    <n v="0"/>
    <x v="1"/>
    <n v="0"/>
  </r>
  <r>
    <x v="4"/>
    <x v="4"/>
    <s v="23rd"/>
    <n v="158161"/>
    <n v="0"/>
    <n v="57842"/>
    <n v="216003"/>
    <n v="1"/>
    <x v="0"/>
    <n v="0"/>
  </r>
  <r>
    <x v="4"/>
    <x v="4"/>
    <s v="29th"/>
    <n v="0"/>
    <n v="111287"/>
    <n v="38994"/>
    <n v="150281"/>
    <n v="0"/>
    <x v="1"/>
    <n v="0"/>
  </r>
  <r>
    <x v="4"/>
    <x v="4"/>
    <s v="30th"/>
    <n v="0"/>
    <n v="247851"/>
    <n v="0"/>
    <n v="247851"/>
    <n v="0"/>
    <x v="1"/>
    <n v="0"/>
  </r>
  <r>
    <x v="4"/>
    <x v="4"/>
    <s v="31st"/>
    <n v="161219"/>
    <n v="0"/>
    <n v="0"/>
    <n v="161219"/>
    <n v="1"/>
    <x v="0"/>
    <n v="0"/>
  </r>
  <r>
    <x v="4"/>
    <x v="4"/>
    <s v="33rd"/>
    <n v="0"/>
    <n v="171860"/>
    <n v="146660"/>
    <n v="318520"/>
    <n v="0"/>
    <x v="1"/>
    <n v="0"/>
  </r>
  <r>
    <x v="4"/>
    <x v="4"/>
    <s v="35th"/>
    <n v="0"/>
    <n v="142680"/>
    <n v="0"/>
    <n v="142680"/>
    <n v="0"/>
    <x v="1"/>
    <n v="0"/>
  </r>
  <r>
    <x v="4"/>
    <x v="4"/>
    <s v="40th"/>
    <n v="0"/>
    <n v="125553"/>
    <n v="0"/>
    <n v="125553"/>
    <n v="0"/>
    <x v="1"/>
    <n v="0"/>
  </r>
  <r>
    <x v="4"/>
    <x v="4"/>
    <s v="43rd"/>
    <n v="0"/>
    <n v="200894"/>
    <n v="0"/>
    <n v="200894"/>
    <n v="0"/>
    <x v="1"/>
    <n v="0"/>
  </r>
  <r>
    <x v="4"/>
    <x v="4"/>
    <s v="44th"/>
    <n v="0"/>
    <n v="165898"/>
    <n v="0"/>
    <n v="165898"/>
    <n v="0"/>
    <x v="1"/>
    <n v="0"/>
  </r>
  <r>
    <x v="5"/>
    <x v="5"/>
    <s v="5th"/>
    <n v="199639"/>
    <n v="0"/>
    <n v="107592"/>
    <n v="307231"/>
    <n v="1"/>
    <x v="0"/>
    <n v="0"/>
  </r>
  <r>
    <x v="6"/>
    <x v="6"/>
    <s v="n/a"/>
    <n v="0"/>
    <n v="0"/>
    <n v="0"/>
    <n v="0"/>
    <n v="0"/>
    <x v="0"/>
    <n v="0"/>
  </r>
  <r>
    <x v="7"/>
    <x v="7"/>
    <s v="n/a"/>
    <n v="0"/>
    <n v="0"/>
    <n v="0"/>
    <n v="0"/>
    <n v="0"/>
    <x v="0"/>
    <n v="0"/>
  </r>
  <r>
    <x v="8"/>
    <x v="8"/>
    <s v="4th"/>
    <n v="239988"/>
    <n v="0"/>
    <n v="75482"/>
    <n v="315470"/>
    <n v="1"/>
    <x v="0"/>
    <n v="0"/>
  </r>
  <r>
    <x v="8"/>
    <x v="8"/>
    <s v="15th"/>
    <s v=" "/>
    <s v=" "/>
    <s v=" "/>
    <s v=" "/>
    <n v="1"/>
    <x v="0"/>
    <n v="0"/>
  </r>
  <r>
    <x v="8"/>
    <x v="8"/>
    <s v="20th"/>
    <n v="0"/>
    <n v="214727"/>
    <n v="29558"/>
    <n v="244285"/>
    <n v="0"/>
    <x v="1"/>
    <n v="0"/>
  </r>
  <r>
    <x v="8"/>
    <x v="8"/>
    <s v="21st"/>
    <n v="0"/>
    <n v="221263"/>
    <n v="63137"/>
    <n v="284400"/>
    <n v="0"/>
    <x v="1"/>
    <n v="0"/>
  </r>
  <r>
    <x v="8"/>
    <x v="8"/>
    <s v="24th"/>
    <s v=" "/>
    <s v=" "/>
    <s v=" "/>
    <s v=" "/>
    <n v="0"/>
    <x v="1"/>
    <n v="0"/>
  </r>
  <r>
    <x v="8"/>
    <x v="8"/>
    <s v="25th"/>
    <n v="151466"/>
    <n v="0"/>
    <n v="48763"/>
    <n v="200229"/>
    <n v="1"/>
    <x v="0"/>
    <n v="0"/>
  </r>
  <r>
    <x v="9"/>
    <x v="9"/>
    <s v="3rd"/>
    <n v="232380"/>
    <n v="0"/>
    <n v="0"/>
    <n v="232380"/>
    <n v="1"/>
    <x v="0"/>
    <n v="0"/>
  </r>
  <r>
    <x v="9"/>
    <x v="9"/>
    <s v="8th"/>
    <n v="197789"/>
    <n v="0"/>
    <n v="0"/>
    <n v="197789"/>
    <n v="1"/>
    <x v="0"/>
    <n v="0"/>
  </r>
  <r>
    <x v="9"/>
    <x v="9"/>
    <s v="10th"/>
    <n v="211065"/>
    <n v="0"/>
    <n v="0"/>
    <n v="211065"/>
    <n v="1"/>
    <x v="0"/>
    <n v="0"/>
  </r>
  <r>
    <x v="10"/>
    <x v="10"/>
    <s v="n/a"/>
    <n v="0"/>
    <n v="0"/>
    <n v="0"/>
    <n v="0"/>
    <n v="0"/>
    <x v="0"/>
    <n v="0"/>
  </r>
  <r>
    <x v="11"/>
    <x v="11"/>
    <s v="n/a"/>
    <n v="0"/>
    <n v="0"/>
    <n v="0"/>
    <n v="0"/>
    <n v="0"/>
    <x v="0"/>
    <n v="0"/>
  </r>
  <r>
    <x v="12"/>
    <x v="12"/>
    <s v="n/a"/>
    <n v="0"/>
    <n v="0"/>
    <n v="0"/>
    <n v="0"/>
    <n v="0"/>
    <x v="0"/>
    <n v="0"/>
  </r>
  <r>
    <x v="13"/>
    <x v="13"/>
    <s v="n/a"/>
    <n v="0"/>
    <n v="0"/>
    <n v="0"/>
    <n v="0"/>
    <n v="0"/>
    <x v="0"/>
    <n v="0"/>
  </r>
  <r>
    <x v="14"/>
    <x v="14"/>
    <s v="n/a"/>
    <n v="0"/>
    <n v="0"/>
    <n v="0"/>
    <n v="0"/>
    <n v="0"/>
    <x v="0"/>
    <n v="0"/>
  </r>
  <r>
    <x v="15"/>
    <x v="15"/>
    <s v="1st"/>
    <n v="211337"/>
    <n v="0"/>
    <n v="0"/>
    <n v="211337"/>
    <n v="1"/>
    <x v="0"/>
    <n v="0"/>
  </r>
  <r>
    <x v="15"/>
    <x v="15"/>
    <s v="3rd"/>
    <n v="201087"/>
    <n v="0"/>
    <n v="92675"/>
    <n v="293762"/>
    <n v="1"/>
    <x v="0"/>
    <n v="0"/>
  </r>
  <r>
    <x v="16"/>
    <x v="16"/>
    <s v="n/a"/>
    <n v="0"/>
    <n v="0"/>
    <n v="0"/>
    <n v="0"/>
    <n v="0"/>
    <x v="0"/>
    <n v="0"/>
  </r>
  <r>
    <x v="17"/>
    <x v="17"/>
    <s v="4th"/>
    <n v="187894"/>
    <n v="0"/>
    <n v="61637"/>
    <n v="249531"/>
    <n v="1"/>
    <x v="0"/>
    <n v="0"/>
  </r>
  <r>
    <x v="17"/>
    <x v="17"/>
    <s v="5th"/>
    <n v="202536"/>
    <n v="0"/>
    <n v="57680"/>
    <n v="260216"/>
    <n v="1"/>
    <x v="0"/>
    <n v="0"/>
  </r>
  <r>
    <x v="17"/>
    <x v="17"/>
    <s v="6th"/>
    <n v="243553"/>
    <n v="0"/>
    <n v="63160"/>
    <n v="306713"/>
    <n v="1"/>
    <x v="0"/>
    <n v="0"/>
  </r>
  <r>
    <x v="18"/>
    <x v="18"/>
    <s v="n/a"/>
    <n v="0"/>
    <n v="0"/>
    <n v="0"/>
    <n v="0"/>
    <n v="0"/>
    <x v="0"/>
    <n v="0"/>
  </r>
  <r>
    <x v="19"/>
    <x v="19"/>
    <s v="n/a"/>
    <n v="0"/>
    <n v="0"/>
    <n v="0"/>
    <n v="0"/>
    <n v="0"/>
    <x v="0"/>
    <n v="0"/>
  </r>
  <r>
    <x v="20"/>
    <x v="20"/>
    <s v="1st"/>
    <n v="0"/>
    <n v="261936"/>
    <n v="74619"/>
    <n v="336555"/>
    <n v="0"/>
    <x v="1"/>
    <n v="0"/>
  </r>
  <r>
    <x v="20"/>
    <x v="20"/>
    <s v="2nd"/>
    <n v="0"/>
    <n v="259257"/>
    <n v="83479"/>
    <n v="342736"/>
    <n v="0"/>
    <x v="1"/>
    <n v="0"/>
  </r>
  <r>
    <x v="20"/>
    <x v="20"/>
    <s v="7th"/>
    <n v="0"/>
    <n v="210794"/>
    <n v="74340"/>
    <n v="285134"/>
    <n v="0"/>
    <x v="1"/>
    <n v="0"/>
  </r>
  <r>
    <x v="21"/>
    <x v="21"/>
    <s v="n/a"/>
    <n v="0"/>
    <n v="0"/>
    <n v="0"/>
    <n v="0"/>
    <n v="0"/>
    <x v="0"/>
    <n v="0"/>
  </r>
  <r>
    <x v="22"/>
    <x v="22"/>
    <s v="n/a"/>
    <n v="0"/>
    <n v="0"/>
    <n v="0"/>
    <n v="0"/>
    <n v="0"/>
    <x v="0"/>
    <n v="0"/>
  </r>
  <r>
    <x v="23"/>
    <x v="23"/>
    <s v="3rd"/>
    <n v="234717"/>
    <n v="0"/>
    <n v="58605"/>
    <n v="293322"/>
    <n v="1"/>
    <x v="0"/>
    <n v="0"/>
  </r>
  <r>
    <x v="24"/>
    <x v="24"/>
    <s v="n/a"/>
    <n v="0"/>
    <n v="0"/>
    <n v="0"/>
    <n v="0"/>
    <n v="0"/>
    <x v="0"/>
    <n v="0"/>
  </r>
  <r>
    <x v="25"/>
    <x v="25"/>
    <s v="n/a"/>
    <n v="0"/>
    <n v="0"/>
    <n v="0"/>
    <n v="0"/>
    <n v="0"/>
    <x v="0"/>
    <n v="0"/>
  </r>
  <r>
    <x v="26"/>
    <x v="26"/>
    <s v="n/a"/>
    <n v="0"/>
    <n v="0"/>
    <n v="0"/>
    <n v="0"/>
    <n v="0"/>
    <x v="0"/>
    <n v="0"/>
  </r>
  <r>
    <x v="27"/>
    <x v="27"/>
    <s v="n/a"/>
    <n v="0"/>
    <n v="0"/>
    <n v="0"/>
    <n v="0"/>
    <n v="0"/>
    <x v="0"/>
    <n v="0"/>
  </r>
  <r>
    <x v="28"/>
    <x v="28"/>
    <s v="n/a"/>
    <n v="0"/>
    <n v="0"/>
    <n v="0"/>
    <n v="0"/>
    <n v="0"/>
    <x v="0"/>
    <n v="0"/>
  </r>
  <r>
    <x v="29"/>
    <x v="29"/>
    <s v="n/a"/>
    <n v="0"/>
    <n v="0"/>
    <n v="0"/>
    <n v="0"/>
    <n v="0"/>
    <x v="0"/>
    <n v="0"/>
  </r>
  <r>
    <x v="30"/>
    <x v="30"/>
    <s v="n/a"/>
    <n v="0"/>
    <n v="0"/>
    <n v="0"/>
    <n v="0"/>
    <n v="0"/>
    <x v="0"/>
    <n v="0"/>
  </r>
  <r>
    <x v="31"/>
    <x v="31"/>
    <s v="7th"/>
    <n v="0"/>
    <n v="132456"/>
    <n v="46369"/>
    <n v="178825"/>
    <n v="0"/>
    <x v="1"/>
    <n v="0"/>
  </r>
  <r>
    <x v="32"/>
    <x v="32"/>
    <s v="n/a"/>
    <n v="0"/>
    <n v="0"/>
    <n v="0"/>
    <n v="0"/>
    <n v="0"/>
    <x v="0"/>
    <n v="0"/>
  </r>
  <r>
    <x v="33"/>
    <x v="33"/>
    <s v="n/a"/>
    <n v="0"/>
    <n v="0"/>
    <n v="0"/>
    <n v="0"/>
    <n v="0"/>
    <x v="0"/>
    <n v="0"/>
  </r>
  <r>
    <x v="34"/>
    <x v="34"/>
    <s v="8th"/>
    <n v="246378"/>
    <n v="0"/>
    <n v="1938"/>
    <n v="248316"/>
    <n v="1"/>
    <x v="0"/>
    <n v="0"/>
  </r>
  <r>
    <x v="34"/>
    <x v="34"/>
    <s v="11th"/>
    <n v="0"/>
    <n v="258359"/>
    <n v="0"/>
    <n v="258359"/>
    <n v="0"/>
    <x v="1"/>
    <n v="0"/>
  </r>
  <r>
    <x v="35"/>
    <x v="35"/>
    <s v="n/a"/>
    <n v="0"/>
    <n v="0"/>
    <n v="0"/>
    <n v="0"/>
    <n v="0"/>
    <x v="0"/>
    <n v="0"/>
  </r>
  <r>
    <x v="36"/>
    <x v="36"/>
    <s v="2nd"/>
    <n v="228043"/>
    <n v="0"/>
    <n v="104212"/>
    <n v="332255"/>
    <n v="1"/>
    <x v="0"/>
    <n v="0"/>
  </r>
  <r>
    <x v="36"/>
    <x v="36"/>
    <s v="4th"/>
    <n v="0"/>
    <n v="212866"/>
    <n v="147222"/>
    <n v="360088"/>
    <n v="0"/>
    <x v="1"/>
    <n v="0"/>
  </r>
  <r>
    <x v="37"/>
    <x v="37"/>
    <s v="n/a"/>
    <n v="0"/>
    <n v="0"/>
    <n v="0"/>
    <n v="0"/>
    <n v="0"/>
    <x v="0"/>
    <n v="0"/>
  </r>
  <r>
    <x v="38"/>
    <x v="38"/>
    <s v="n/a"/>
    <n v="0"/>
    <n v="0"/>
    <n v="0"/>
    <n v="0"/>
    <n v="0"/>
    <x v="0"/>
    <n v="0"/>
  </r>
  <r>
    <x v="39"/>
    <x v="39"/>
    <s v="2nd"/>
    <n v="196116"/>
    <n v="0"/>
    <n v="7602"/>
    <n v="203718"/>
    <n v="1"/>
    <x v="0"/>
    <n v="0"/>
  </r>
  <r>
    <x v="39"/>
    <x v="39"/>
    <s v="6th"/>
    <n v="0"/>
    <n v="218717"/>
    <n v="14898"/>
    <n v="233615"/>
    <n v="0"/>
    <x v="1"/>
    <n v="0"/>
  </r>
  <r>
    <x v="40"/>
    <x v="40"/>
    <s v="n/a"/>
    <n v="0"/>
    <n v="0"/>
    <n v="0"/>
    <n v="0"/>
    <n v="0"/>
    <x v="0"/>
    <n v="0"/>
  </r>
  <r>
    <x v="41"/>
    <x v="41"/>
    <s v="6th"/>
    <n v="184383"/>
    <n v="0"/>
    <n v="56858"/>
    <n v="241241"/>
    <n v="1"/>
    <x v="0"/>
    <n v="0"/>
  </r>
  <r>
    <x v="42"/>
    <x v="42"/>
    <s v="3rd"/>
    <n v="187180"/>
    <n v="0"/>
    <n v="0"/>
    <n v="187180"/>
    <n v="1"/>
    <x v="0"/>
    <n v="0"/>
  </r>
  <r>
    <x v="42"/>
    <x v="42"/>
    <s v="13th"/>
    <n v="187775"/>
    <n v="0"/>
    <n v="18613"/>
    <n v="206388"/>
    <n v="1"/>
    <x v="0"/>
    <n v="0"/>
  </r>
  <r>
    <x v="42"/>
    <x v="42"/>
    <s v="17th"/>
    <n v="143284"/>
    <n v="0"/>
    <n v="35978"/>
    <n v="179262"/>
    <n v="1"/>
    <x v="0"/>
    <n v="0"/>
  </r>
  <r>
    <x v="42"/>
    <x v="42"/>
    <s v="19th"/>
    <n v="163239"/>
    <n v="0"/>
    <n v="28824"/>
    <n v="192063"/>
    <n v="1"/>
    <x v="0"/>
    <n v="0"/>
  </r>
  <r>
    <x v="42"/>
    <x v="42"/>
    <s v="29th"/>
    <n v="0"/>
    <n v="86053"/>
    <n v="9558"/>
    <n v="95611"/>
    <n v="0"/>
    <x v="1"/>
    <n v="0"/>
  </r>
  <r>
    <x v="43"/>
    <x v="43"/>
    <s v="n/a"/>
    <n v="0"/>
    <n v="0"/>
    <n v="0"/>
    <n v="0"/>
    <n v="0"/>
    <x v="0"/>
    <n v="0"/>
  </r>
  <r>
    <x v="44"/>
    <x v="44"/>
    <s v="n/a"/>
    <n v="0"/>
    <n v="0"/>
    <n v="0"/>
    <n v="0"/>
    <n v="0"/>
    <x v="0"/>
    <n v="0"/>
  </r>
  <r>
    <x v="45"/>
    <x v="45"/>
    <s v="n/a"/>
    <n v="0"/>
    <n v="0"/>
    <n v="0"/>
    <n v="0"/>
    <n v="0"/>
    <x v="0"/>
    <n v="0"/>
  </r>
  <r>
    <x v="46"/>
    <x v="46"/>
    <s v="n/a"/>
    <n v="0"/>
    <n v="0"/>
    <n v="0"/>
    <n v="0"/>
    <n v="0"/>
    <x v="0"/>
    <n v="0"/>
  </r>
  <r>
    <x v="47"/>
    <x v="47"/>
    <s v="n/a"/>
    <n v="0"/>
    <n v="0"/>
    <n v="0"/>
    <n v="0"/>
    <n v="0"/>
    <x v="0"/>
    <n v="0"/>
  </r>
  <r>
    <x v="48"/>
    <x v="48"/>
    <s v="n/a"/>
    <n v="0"/>
    <n v="0"/>
    <n v="0"/>
    <n v="0"/>
    <n v="0"/>
    <x v="0"/>
    <n v="0"/>
  </r>
  <r>
    <x v="49"/>
    <x v="49"/>
    <s v="n/a"/>
    <n v="0"/>
    <n v="0"/>
    <n v="0"/>
    <n v="0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10.83203125" style="13" customWidth="1"/>
    <col min="8" max="9" width="10.83203125" style="3" customWidth="1"/>
    <col min="10" max="10" width="10.83203125" style="30" customWidth="1"/>
    <col min="11" max="11" width="5.83203125" style="17" customWidth="1"/>
    <col min="12" max="14" width="5.83203125" customWidth="1"/>
    <col min="15" max="15" width="26" style="17" customWidth="1"/>
  </cols>
  <sheetData>
    <row r="1" spans="1:16" s="9" customFormat="1" x14ac:dyDescent="0.2">
      <c r="A1" s="1"/>
      <c r="B1" s="1" t="s">
        <v>14</v>
      </c>
      <c r="C1" s="14"/>
      <c r="D1" s="11" t="s">
        <v>151</v>
      </c>
      <c r="E1" s="8"/>
      <c r="F1" s="8"/>
      <c r="G1" s="28"/>
      <c r="H1" s="33" t="s">
        <v>157</v>
      </c>
      <c r="I1" s="29"/>
      <c r="J1" s="32" t="s">
        <v>155</v>
      </c>
      <c r="K1" s="15"/>
      <c r="L1" s="4" t="s">
        <v>152</v>
      </c>
      <c r="M1" s="1"/>
      <c r="N1" s="1"/>
      <c r="O1" s="15"/>
    </row>
    <row r="2" spans="1:16" s="10" customFormat="1" x14ac:dyDescent="0.2">
      <c r="A2" s="1" t="s">
        <v>0</v>
      </c>
      <c r="B2" s="1" t="s">
        <v>104</v>
      </c>
      <c r="C2" s="15" t="s">
        <v>143</v>
      </c>
      <c r="D2" s="1" t="s">
        <v>142</v>
      </c>
      <c r="E2" s="12" t="s">
        <v>141</v>
      </c>
      <c r="F2" s="8" t="s">
        <v>140</v>
      </c>
      <c r="G2" s="28" t="s">
        <v>158</v>
      </c>
      <c r="H2" s="29" t="s">
        <v>153</v>
      </c>
      <c r="I2" s="29" t="s">
        <v>154</v>
      </c>
      <c r="J2" s="32" t="s">
        <v>156</v>
      </c>
      <c r="K2" s="15" t="s">
        <v>139</v>
      </c>
      <c r="L2" s="1" t="s">
        <v>138</v>
      </c>
      <c r="M2" s="1" t="s">
        <v>137</v>
      </c>
      <c r="N2" s="1" t="s">
        <v>150</v>
      </c>
      <c r="O2" s="15" t="s">
        <v>15</v>
      </c>
    </row>
    <row r="3" spans="1:16" x14ac:dyDescent="0.2">
      <c r="A3" t="s">
        <v>16</v>
      </c>
      <c r="B3" t="s">
        <v>17</v>
      </c>
      <c r="C3" s="13">
        <v>1233624</v>
      </c>
      <c r="D3" s="3">
        <v>693498</v>
      </c>
      <c r="E3" s="6">
        <f t="shared" ref="E3:E52" si="0">F3-D3-C3</f>
        <v>6508</v>
      </c>
      <c r="F3" s="3">
        <v>1933630</v>
      </c>
      <c r="G3" s="13">
        <v>200676</v>
      </c>
      <c r="H3" s="3">
        <v>1</v>
      </c>
      <c r="I3" s="3">
        <v>0</v>
      </c>
      <c r="J3" s="30">
        <f t="shared" ref="J3:J34" si="1">(F3-G3)/(N3-SUM(H3:I3))</f>
        <v>288825.66666666669</v>
      </c>
      <c r="K3" s="17">
        <f t="shared" ref="K3:K52" si="2">N3-L3-M3</f>
        <v>6</v>
      </c>
      <c r="L3">
        <v>1</v>
      </c>
      <c r="M3">
        <v>0</v>
      </c>
      <c r="N3">
        <v>7</v>
      </c>
    </row>
    <row r="4" spans="1:16" x14ac:dyDescent="0.2">
      <c r="A4" t="s">
        <v>18</v>
      </c>
      <c r="B4" t="s">
        <v>19</v>
      </c>
      <c r="C4" s="13">
        <v>185296</v>
      </c>
      <c r="D4" s="3">
        <v>82927</v>
      </c>
      <c r="E4" s="6">
        <f t="shared" si="0"/>
        <v>21581</v>
      </c>
      <c r="F4" s="3">
        <v>289804</v>
      </c>
      <c r="G4" s="13">
        <v>0</v>
      </c>
      <c r="H4" s="3">
        <v>0</v>
      </c>
      <c r="I4" s="3">
        <v>0</v>
      </c>
      <c r="J4" s="30">
        <f t="shared" si="1"/>
        <v>289804</v>
      </c>
      <c r="K4" s="17">
        <f t="shared" si="2"/>
        <v>1</v>
      </c>
      <c r="L4">
        <v>0</v>
      </c>
      <c r="M4">
        <v>0</v>
      </c>
      <c r="N4">
        <v>1</v>
      </c>
    </row>
    <row r="5" spans="1:16" x14ac:dyDescent="0.2">
      <c r="A5" t="s">
        <v>20</v>
      </c>
      <c r="B5" t="s">
        <v>3</v>
      </c>
      <c r="C5" s="13">
        <v>1131663</v>
      </c>
      <c r="D5" s="3">
        <v>946994</v>
      </c>
      <c r="E5" s="6">
        <f t="shared" si="0"/>
        <v>94660</v>
      </c>
      <c r="F5" s="3">
        <v>2173317</v>
      </c>
      <c r="G5" s="13">
        <v>127827</v>
      </c>
      <c r="H5" s="3">
        <v>0</v>
      </c>
      <c r="I5" s="3">
        <v>1</v>
      </c>
      <c r="J5" s="30">
        <f t="shared" si="1"/>
        <v>255686.25</v>
      </c>
      <c r="K5" s="17">
        <f t="shared" si="2"/>
        <v>4</v>
      </c>
      <c r="L5">
        <v>5</v>
      </c>
      <c r="M5">
        <v>0</v>
      </c>
      <c r="N5">
        <v>9</v>
      </c>
    </row>
    <row r="6" spans="1:16" x14ac:dyDescent="0.2">
      <c r="A6" t="s">
        <v>21</v>
      </c>
      <c r="B6" t="s">
        <v>22</v>
      </c>
      <c r="C6" s="13">
        <v>637591</v>
      </c>
      <c r="D6" s="3">
        <v>304770</v>
      </c>
      <c r="E6" s="6">
        <f t="shared" si="0"/>
        <v>95693</v>
      </c>
      <c r="F6" s="3">
        <v>1038054</v>
      </c>
      <c r="G6" s="13">
        <v>245660</v>
      </c>
      <c r="H6" s="3">
        <v>1</v>
      </c>
      <c r="I6" s="3">
        <v>0</v>
      </c>
      <c r="J6" s="30">
        <f t="shared" si="1"/>
        <v>264131.33333333331</v>
      </c>
      <c r="K6" s="17">
        <f t="shared" si="2"/>
        <v>4</v>
      </c>
      <c r="L6">
        <v>0</v>
      </c>
      <c r="M6">
        <v>0</v>
      </c>
      <c r="N6">
        <v>4</v>
      </c>
    </row>
    <row r="7" spans="1:16" x14ac:dyDescent="0.2">
      <c r="A7" t="s">
        <v>23</v>
      </c>
      <c r="B7" t="s">
        <v>24</v>
      </c>
      <c r="C7" s="13">
        <v>4530012</v>
      </c>
      <c r="D7" s="3">
        <v>7392703</v>
      </c>
      <c r="E7" s="6">
        <f t="shared" si="0"/>
        <v>281642</v>
      </c>
      <c r="F7" s="3">
        <v>12204357</v>
      </c>
      <c r="G7" s="13">
        <v>2428159</v>
      </c>
      <c r="H7" s="3">
        <v>3</v>
      </c>
      <c r="I7" s="3">
        <v>9</v>
      </c>
      <c r="J7" s="30">
        <f t="shared" si="1"/>
        <v>238443.85365853659</v>
      </c>
      <c r="K7" s="17">
        <f t="shared" si="2"/>
        <v>15</v>
      </c>
      <c r="L7">
        <v>38</v>
      </c>
      <c r="M7">
        <v>0</v>
      </c>
      <c r="N7">
        <v>53</v>
      </c>
    </row>
    <row r="8" spans="1:16" x14ac:dyDescent="0.2">
      <c r="A8" t="s">
        <v>25</v>
      </c>
      <c r="B8" t="s">
        <v>26</v>
      </c>
      <c r="C8" s="13">
        <v>1143796</v>
      </c>
      <c r="D8" s="3">
        <v>1080153</v>
      </c>
      <c r="E8" s="6">
        <f t="shared" si="0"/>
        <v>226539</v>
      </c>
      <c r="F8" s="3">
        <v>2450488</v>
      </c>
      <c r="G8" s="13">
        <v>307231</v>
      </c>
      <c r="H8" s="3">
        <v>1</v>
      </c>
      <c r="I8" s="3">
        <v>0</v>
      </c>
      <c r="J8" s="30">
        <f t="shared" si="1"/>
        <v>357209.5</v>
      </c>
      <c r="K8" s="17">
        <f t="shared" si="2"/>
        <v>4</v>
      </c>
      <c r="L8">
        <v>3</v>
      </c>
      <c r="M8">
        <v>0</v>
      </c>
      <c r="N8">
        <v>7</v>
      </c>
    </row>
    <row r="9" spans="1:16" x14ac:dyDescent="0.2">
      <c r="A9" t="s">
        <v>27</v>
      </c>
      <c r="B9" t="s">
        <v>28</v>
      </c>
      <c r="C9" s="13">
        <v>490580</v>
      </c>
      <c r="D9" s="3">
        <v>884398</v>
      </c>
      <c r="E9" s="6">
        <f t="shared" si="0"/>
        <v>91533</v>
      </c>
      <c r="F9" s="3">
        <v>1466511</v>
      </c>
      <c r="G9" s="13">
        <v>0</v>
      </c>
      <c r="H9" s="3">
        <v>0</v>
      </c>
      <c r="I9" s="3">
        <v>0</v>
      </c>
      <c r="J9" s="30">
        <f t="shared" si="1"/>
        <v>293302.2</v>
      </c>
      <c r="K9" s="17">
        <f t="shared" si="2"/>
        <v>0</v>
      </c>
      <c r="L9">
        <v>5</v>
      </c>
      <c r="M9">
        <v>0</v>
      </c>
      <c r="N9">
        <v>5</v>
      </c>
    </row>
    <row r="10" spans="1:16" x14ac:dyDescent="0.2">
      <c r="A10" t="s">
        <v>29</v>
      </c>
      <c r="B10" t="s">
        <v>30</v>
      </c>
      <c r="C10" s="13">
        <v>129757</v>
      </c>
      <c r="D10" s="3">
        <v>249933</v>
      </c>
      <c r="E10" s="6">
        <f t="shared" si="0"/>
        <v>8369</v>
      </c>
      <c r="F10" s="3">
        <v>388059</v>
      </c>
      <c r="G10" s="13">
        <v>0</v>
      </c>
      <c r="H10" s="3">
        <v>0</v>
      </c>
      <c r="I10" s="3">
        <v>0</v>
      </c>
      <c r="J10" s="30">
        <f t="shared" si="1"/>
        <v>388059</v>
      </c>
      <c r="K10" s="17">
        <f t="shared" si="2"/>
        <v>0</v>
      </c>
      <c r="L10">
        <v>1</v>
      </c>
      <c r="M10">
        <v>0</v>
      </c>
      <c r="N10">
        <v>1</v>
      </c>
    </row>
    <row r="11" spans="1:16" x14ac:dyDescent="0.2">
      <c r="A11" t="s">
        <v>31</v>
      </c>
      <c r="B11" t="s">
        <v>10</v>
      </c>
      <c r="C11" s="13">
        <v>3826522</v>
      </c>
      <c r="D11" s="3">
        <v>3392402</v>
      </c>
      <c r="E11" s="6">
        <f t="shared" si="0"/>
        <v>294610</v>
      </c>
      <c r="F11" s="3">
        <v>7513534</v>
      </c>
      <c r="G11" s="13">
        <v>1044384</v>
      </c>
      <c r="H11" s="3">
        <v>3</v>
      </c>
      <c r="I11" s="3">
        <v>3</v>
      </c>
      <c r="J11" s="30">
        <f t="shared" si="1"/>
        <v>308054.76190476189</v>
      </c>
      <c r="K11" s="17">
        <f t="shared" si="2"/>
        <v>17</v>
      </c>
      <c r="L11">
        <v>10</v>
      </c>
      <c r="M11">
        <v>0</v>
      </c>
      <c r="N11">
        <v>27</v>
      </c>
      <c r="P11" t="s">
        <v>14</v>
      </c>
    </row>
    <row r="12" spans="1:16" x14ac:dyDescent="0.2">
      <c r="A12" t="s">
        <v>32</v>
      </c>
      <c r="B12" t="s">
        <v>33</v>
      </c>
      <c r="C12" s="13">
        <v>2104098</v>
      </c>
      <c r="D12" s="3">
        <v>1448869</v>
      </c>
      <c r="E12" s="6">
        <f t="shared" si="0"/>
        <v>0</v>
      </c>
      <c r="F12" s="3">
        <v>3552967</v>
      </c>
      <c r="G12" s="13">
        <v>641234</v>
      </c>
      <c r="H12" s="3">
        <v>3</v>
      </c>
      <c r="I12" s="3">
        <v>0</v>
      </c>
      <c r="J12" s="30">
        <f t="shared" si="1"/>
        <v>264703</v>
      </c>
      <c r="K12" s="17">
        <f t="shared" si="2"/>
        <v>9</v>
      </c>
      <c r="L12">
        <v>5</v>
      </c>
      <c r="M12">
        <v>0</v>
      </c>
      <c r="N12">
        <v>14</v>
      </c>
    </row>
    <row r="13" spans="1:16" x14ac:dyDescent="0.2">
      <c r="A13" t="s">
        <v>34</v>
      </c>
      <c r="B13" t="s">
        <v>35</v>
      </c>
      <c r="C13" s="13">
        <v>137531</v>
      </c>
      <c r="D13" s="3">
        <v>285008</v>
      </c>
      <c r="E13" s="6">
        <f t="shared" si="0"/>
        <v>14620</v>
      </c>
      <c r="F13" s="3">
        <v>437159</v>
      </c>
      <c r="G13" s="13">
        <v>0</v>
      </c>
      <c r="H13" s="3">
        <v>0</v>
      </c>
      <c r="I13" s="3">
        <v>0</v>
      </c>
      <c r="J13" s="30">
        <f t="shared" si="1"/>
        <v>218579.5</v>
      </c>
      <c r="K13" s="17">
        <f t="shared" si="2"/>
        <v>0</v>
      </c>
      <c r="L13">
        <v>2</v>
      </c>
      <c r="M13">
        <v>0</v>
      </c>
      <c r="N13">
        <v>2</v>
      </c>
    </row>
    <row r="14" spans="1:16" x14ac:dyDescent="0.2">
      <c r="A14" t="s">
        <v>36</v>
      </c>
      <c r="B14" t="s">
        <v>37</v>
      </c>
      <c r="C14" s="13">
        <v>406814</v>
      </c>
      <c r="D14" s="3">
        <v>208297</v>
      </c>
      <c r="E14" s="6">
        <f t="shared" si="0"/>
        <v>20107</v>
      </c>
      <c r="F14" s="3">
        <v>635218</v>
      </c>
      <c r="G14" s="13">
        <v>0</v>
      </c>
      <c r="H14" s="3">
        <v>0</v>
      </c>
      <c r="I14" s="3">
        <v>0</v>
      </c>
      <c r="J14" s="30">
        <f t="shared" si="1"/>
        <v>317609</v>
      </c>
      <c r="K14" s="17">
        <f t="shared" si="2"/>
        <v>2</v>
      </c>
      <c r="L14">
        <v>0</v>
      </c>
      <c r="M14">
        <v>0</v>
      </c>
      <c r="N14">
        <v>2</v>
      </c>
    </row>
    <row r="15" spans="1:16" x14ac:dyDescent="0.2">
      <c r="A15" t="s">
        <v>38</v>
      </c>
      <c r="B15" t="s">
        <v>9</v>
      </c>
      <c r="C15" s="13">
        <v>2207818</v>
      </c>
      <c r="D15" s="3">
        <v>2743702</v>
      </c>
      <c r="E15" s="6">
        <f t="shared" si="0"/>
        <v>106613</v>
      </c>
      <c r="F15" s="3">
        <v>5058133</v>
      </c>
      <c r="G15" s="13">
        <v>0</v>
      </c>
      <c r="H15" s="3">
        <v>0</v>
      </c>
      <c r="I15" s="3">
        <v>0</v>
      </c>
      <c r="J15" s="30">
        <f t="shared" si="1"/>
        <v>281007.38888888888</v>
      </c>
      <c r="K15" s="17">
        <f t="shared" si="2"/>
        <v>6</v>
      </c>
      <c r="L15">
        <v>12</v>
      </c>
      <c r="M15">
        <v>0</v>
      </c>
      <c r="N15">
        <v>18</v>
      </c>
    </row>
    <row r="16" spans="1:16" x14ac:dyDescent="0.2">
      <c r="A16" t="s">
        <v>39</v>
      </c>
      <c r="B16" t="s">
        <v>12</v>
      </c>
      <c r="C16" s="13">
        <v>1351760</v>
      </c>
      <c r="D16" s="3">
        <v>1142554</v>
      </c>
      <c r="E16" s="6">
        <f t="shared" si="0"/>
        <v>59432</v>
      </c>
      <c r="F16" s="3">
        <v>2553746</v>
      </c>
      <c r="G16" s="13">
        <v>0</v>
      </c>
      <c r="H16" s="3">
        <v>0</v>
      </c>
      <c r="I16" s="3">
        <v>0</v>
      </c>
      <c r="J16" s="30">
        <f t="shared" si="1"/>
        <v>283749.55555555556</v>
      </c>
      <c r="K16" s="17">
        <f t="shared" si="2"/>
        <v>7</v>
      </c>
      <c r="L16">
        <v>2</v>
      </c>
      <c r="M16">
        <v>0</v>
      </c>
      <c r="N16">
        <v>9</v>
      </c>
    </row>
    <row r="17" spans="1:14" x14ac:dyDescent="0.2">
      <c r="A17" t="s">
        <v>40</v>
      </c>
      <c r="B17" t="s">
        <v>41</v>
      </c>
      <c r="C17" s="13">
        <v>726505</v>
      </c>
      <c r="D17" s="3">
        <v>772387</v>
      </c>
      <c r="E17" s="6">
        <f t="shared" si="0"/>
        <v>37957</v>
      </c>
      <c r="F17" s="3">
        <v>1536849</v>
      </c>
      <c r="G17" s="13">
        <v>0</v>
      </c>
      <c r="H17" s="3">
        <v>0</v>
      </c>
      <c r="I17" s="3">
        <v>0</v>
      </c>
      <c r="J17" s="30">
        <f t="shared" si="1"/>
        <v>384212.25</v>
      </c>
      <c r="K17" s="17">
        <f t="shared" si="2"/>
        <v>2</v>
      </c>
      <c r="L17">
        <v>2</v>
      </c>
      <c r="M17">
        <v>0</v>
      </c>
      <c r="N17">
        <v>4</v>
      </c>
    </row>
    <row r="18" spans="1:14" x14ac:dyDescent="0.2">
      <c r="A18" t="s">
        <v>42</v>
      </c>
      <c r="B18" t="s">
        <v>43</v>
      </c>
      <c r="C18" s="13">
        <v>740981</v>
      </c>
      <c r="D18" s="3">
        <v>195505</v>
      </c>
      <c r="E18" s="6">
        <f t="shared" si="0"/>
        <v>121253</v>
      </c>
      <c r="F18" s="3">
        <v>1057739</v>
      </c>
      <c r="G18" s="13">
        <v>505099</v>
      </c>
      <c r="H18" s="3">
        <v>2</v>
      </c>
      <c r="I18" s="3">
        <v>0</v>
      </c>
      <c r="J18" s="30">
        <f t="shared" si="1"/>
        <v>276320</v>
      </c>
      <c r="K18" s="17">
        <f t="shared" si="2"/>
        <v>4</v>
      </c>
      <c r="L18">
        <v>0</v>
      </c>
      <c r="M18">
        <v>0</v>
      </c>
      <c r="N18">
        <v>4</v>
      </c>
    </row>
    <row r="19" spans="1:14" x14ac:dyDescent="0.2">
      <c r="A19" t="s">
        <v>44</v>
      </c>
      <c r="B19" t="s">
        <v>45</v>
      </c>
      <c r="C19" s="13">
        <v>1027582</v>
      </c>
      <c r="D19" s="3">
        <v>684744</v>
      </c>
      <c r="E19" s="6">
        <f t="shared" si="0"/>
        <v>33051</v>
      </c>
      <c r="F19" s="3">
        <v>1745377</v>
      </c>
      <c r="G19" s="13">
        <v>0</v>
      </c>
      <c r="H19" s="3">
        <v>0</v>
      </c>
      <c r="I19" s="3">
        <v>0</v>
      </c>
      <c r="J19" s="30">
        <f t="shared" si="1"/>
        <v>290896.16666666669</v>
      </c>
      <c r="K19" s="17">
        <f t="shared" si="2"/>
        <v>5</v>
      </c>
      <c r="L19">
        <v>1</v>
      </c>
      <c r="M19">
        <v>0</v>
      </c>
      <c r="N19">
        <v>6</v>
      </c>
    </row>
    <row r="20" spans="1:14" x14ac:dyDescent="0.2">
      <c r="A20" t="s">
        <v>46</v>
      </c>
      <c r="B20" t="s">
        <v>47</v>
      </c>
      <c r="C20" s="13">
        <v>1143027</v>
      </c>
      <c r="D20" s="3">
        <v>359190</v>
      </c>
      <c r="E20" s="6">
        <f t="shared" si="0"/>
        <v>203400</v>
      </c>
      <c r="F20" s="3">
        <v>1705617</v>
      </c>
      <c r="G20" s="13">
        <v>816460</v>
      </c>
      <c r="H20" s="3">
        <v>3</v>
      </c>
      <c r="I20" s="3">
        <v>0</v>
      </c>
      <c r="J20" s="30">
        <f t="shared" si="1"/>
        <v>296385.66666666669</v>
      </c>
      <c r="K20" s="17">
        <f t="shared" si="2"/>
        <v>5</v>
      </c>
      <c r="L20">
        <v>1</v>
      </c>
      <c r="M20">
        <v>0</v>
      </c>
      <c r="N20">
        <v>6</v>
      </c>
    </row>
    <row r="21" spans="1:14" x14ac:dyDescent="0.2">
      <c r="A21" t="s">
        <v>48</v>
      </c>
      <c r="B21" t="s">
        <v>49</v>
      </c>
      <c r="C21" s="13">
        <v>265982</v>
      </c>
      <c r="D21" s="3">
        <v>427819</v>
      </c>
      <c r="E21" s="6">
        <f t="shared" si="0"/>
        <v>30822</v>
      </c>
      <c r="F21" s="3">
        <v>724623</v>
      </c>
      <c r="G21" s="13">
        <v>0</v>
      </c>
      <c r="H21" s="3">
        <v>0</v>
      </c>
      <c r="I21" s="3">
        <v>0</v>
      </c>
      <c r="J21" s="30">
        <f t="shared" si="1"/>
        <v>362311.5</v>
      </c>
      <c r="K21" s="17">
        <f t="shared" si="2"/>
        <v>0</v>
      </c>
      <c r="L21">
        <v>2</v>
      </c>
      <c r="M21">
        <v>0</v>
      </c>
      <c r="N21">
        <v>2</v>
      </c>
    </row>
    <row r="22" spans="1:14" x14ac:dyDescent="0.2">
      <c r="A22" t="s">
        <v>50</v>
      </c>
      <c r="B22" t="s">
        <v>6</v>
      </c>
      <c r="C22" s="13">
        <v>858406</v>
      </c>
      <c r="D22" s="3">
        <v>1626872</v>
      </c>
      <c r="E22" s="6">
        <f t="shared" si="0"/>
        <v>100236</v>
      </c>
      <c r="F22" s="3">
        <v>2585514</v>
      </c>
      <c r="G22" s="13">
        <v>0</v>
      </c>
      <c r="H22" s="3">
        <v>0</v>
      </c>
      <c r="I22" s="3">
        <v>0</v>
      </c>
      <c r="J22" s="30">
        <f t="shared" si="1"/>
        <v>323189.25</v>
      </c>
      <c r="K22" s="17">
        <f t="shared" si="2"/>
        <v>1</v>
      </c>
      <c r="L22">
        <v>7</v>
      </c>
      <c r="M22">
        <v>0</v>
      </c>
      <c r="N22">
        <v>8</v>
      </c>
    </row>
    <row r="23" spans="1:14" x14ac:dyDescent="0.2">
      <c r="A23" t="s">
        <v>51</v>
      </c>
      <c r="B23" t="s">
        <v>52</v>
      </c>
      <c r="C23" s="13">
        <v>697637</v>
      </c>
      <c r="D23" s="3">
        <v>2080594</v>
      </c>
      <c r="E23" s="6">
        <f t="shared" si="0"/>
        <v>405965</v>
      </c>
      <c r="F23" s="3">
        <v>3184196</v>
      </c>
      <c r="G23" s="13">
        <v>964425</v>
      </c>
      <c r="H23" s="3">
        <v>0</v>
      </c>
      <c r="I23" s="3">
        <v>3</v>
      </c>
      <c r="J23" s="30">
        <f t="shared" si="1"/>
        <v>369961.83333333331</v>
      </c>
      <c r="K23" s="17">
        <f t="shared" si="2"/>
        <v>0</v>
      </c>
      <c r="L23">
        <v>9</v>
      </c>
      <c r="M23">
        <v>0</v>
      </c>
      <c r="N23">
        <v>9</v>
      </c>
    </row>
    <row r="24" spans="1:14" x14ac:dyDescent="0.2">
      <c r="A24" t="s">
        <v>53</v>
      </c>
      <c r="B24" t="s">
        <v>4</v>
      </c>
      <c r="C24" s="13">
        <v>2086804</v>
      </c>
      <c r="D24" s="3">
        <v>2327985</v>
      </c>
      <c r="E24" s="6">
        <f t="shared" si="0"/>
        <v>159843</v>
      </c>
      <c r="F24" s="3">
        <v>4574632</v>
      </c>
      <c r="G24" s="13">
        <v>0</v>
      </c>
      <c r="H24" s="3">
        <v>0</v>
      </c>
      <c r="I24" s="3">
        <v>0</v>
      </c>
      <c r="J24" s="30">
        <f t="shared" si="1"/>
        <v>326759.42857142858</v>
      </c>
      <c r="K24" s="17">
        <f t="shared" si="2"/>
        <v>9</v>
      </c>
      <c r="L24">
        <v>5</v>
      </c>
      <c r="M24">
        <v>0</v>
      </c>
      <c r="N24">
        <v>14</v>
      </c>
    </row>
    <row r="25" spans="1:14" x14ac:dyDescent="0.2">
      <c r="A25" t="s">
        <v>54</v>
      </c>
      <c r="B25" t="s">
        <v>55</v>
      </c>
      <c r="C25" s="13">
        <v>1210409</v>
      </c>
      <c r="D25" s="3">
        <v>1560984</v>
      </c>
      <c r="E25" s="6">
        <f t="shared" si="0"/>
        <v>41990</v>
      </c>
      <c r="F25" s="3">
        <v>2813383</v>
      </c>
      <c r="G25" s="13">
        <v>0</v>
      </c>
      <c r="H25" s="3">
        <v>0</v>
      </c>
      <c r="I25" s="3">
        <v>0</v>
      </c>
      <c r="J25" s="30">
        <f t="shared" si="1"/>
        <v>351672.875</v>
      </c>
      <c r="K25" s="17">
        <f t="shared" si="2"/>
        <v>3</v>
      </c>
      <c r="L25">
        <v>5</v>
      </c>
      <c r="M25">
        <v>0</v>
      </c>
      <c r="N25">
        <v>8</v>
      </c>
    </row>
    <row r="26" spans="1:14" x14ac:dyDescent="0.2">
      <c r="A26" t="s">
        <v>56</v>
      </c>
      <c r="B26" t="s">
        <v>57</v>
      </c>
      <c r="C26" s="13">
        <v>703635</v>
      </c>
      <c r="D26" s="3">
        <v>411398</v>
      </c>
      <c r="E26" s="6">
        <f t="shared" si="0"/>
        <v>93142</v>
      </c>
      <c r="F26" s="3">
        <v>1208175</v>
      </c>
      <c r="G26" s="13">
        <v>293322</v>
      </c>
      <c r="H26" s="3">
        <v>1</v>
      </c>
      <c r="I26" s="3">
        <v>0</v>
      </c>
      <c r="J26" s="30">
        <f t="shared" si="1"/>
        <v>304951</v>
      </c>
      <c r="K26" s="17">
        <f t="shared" si="2"/>
        <v>3</v>
      </c>
      <c r="L26">
        <v>1</v>
      </c>
      <c r="M26">
        <v>0</v>
      </c>
      <c r="N26">
        <v>4</v>
      </c>
    </row>
    <row r="27" spans="1:14" x14ac:dyDescent="0.2">
      <c r="A27" t="s">
        <v>58</v>
      </c>
      <c r="B27" t="s">
        <v>59</v>
      </c>
      <c r="C27" s="13">
        <v>1463586</v>
      </c>
      <c r="D27" s="3">
        <v>1119554</v>
      </c>
      <c r="E27" s="6">
        <f t="shared" si="0"/>
        <v>92760</v>
      </c>
      <c r="F27" s="3">
        <v>2675900</v>
      </c>
      <c r="G27" s="13">
        <v>0</v>
      </c>
      <c r="H27" s="3">
        <v>0</v>
      </c>
      <c r="I27" s="3">
        <v>0</v>
      </c>
      <c r="J27" s="30">
        <f t="shared" si="1"/>
        <v>334487.5</v>
      </c>
      <c r="K27" s="17">
        <f t="shared" si="2"/>
        <v>6</v>
      </c>
      <c r="L27">
        <v>2</v>
      </c>
      <c r="M27">
        <v>0</v>
      </c>
      <c r="N27">
        <v>8</v>
      </c>
    </row>
    <row r="28" spans="1:14" x14ac:dyDescent="0.2">
      <c r="A28" t="s">
        <v>60</v>
      </c>
      <c r="B28" t="s">
        <v>61</v>
      </c>
      <c r="C28" s="13">
        <v>255468</v>
      </c>
      <c r="D28" s="3">
        <v>204939</v>
      </c>
      <c r="E28" s="6">
        <f t="shared" si="0"/>
        <v>19333</v>
      </c>
      <c r="F28" s="3">
        <v>479740</v>
      </c>
      <c r="G28" s="13">
        <v>0</v>
      </c>
      <c r="H28" s="3">
        <v>0</v>
      </c>
      <c r="I28" s="3">
        <v>0</v>
      </c>
      <c r="J28" s="30">
        <f t="shared" si="1"/>
        <v>479740</v>
      </c>
      <c r="K28" s="17">
        <f t="shared" si="2"/>
        <v>1</v>
      </c>
      <c r="L28">
        <v>0</v>
      </c>
      <c r="M28">
        <v>0</v>
      </c>
      <c r="N28">
        <v>1</v>
      </c>
    </row>
    <row r="29" spans="1:14" x14ac:dyDescent="0.2">
      <c r="A29" t="s">
        <v>62</v>
      </c>
      <c r="B29" t="s">
        <v>63</v>
      </c>
      <c r="C29" s="13">
        <v>496276</v>
      </c>
      <c r="D29" s="3">
        <v>276239</v>
      </c>
      <c r="E29" s="6">
        <f t="shared" si="0"/>
        <v>0</v>
      </c>
      <c r="F29" s="3">
        <v>772515</v>
      </c>
      <c r="G29" s="13">
        <v>0</v>
      </c>
      <c r="H29" s="3">
        <v>0</v>
      </c>
      <c r="I29" s="3">
        <v>0</v>
      </c>
      <c r="J29" s="30">
        <f t="shared" si="1"/>
        <v>257505</v>
      </c>
      <c r="K29" s="17">
        <f t="shared" si="2"/>
        <v>3</v>
      </c>
      <c r="L29">
        <v>0</v>
      </c>
      <c r="M29">
        <v>0</v>
      </c>
      <c r="N29">
        <v>3</v>
      </c>
    </row>
    <row r="30" spans="1:14" x14ac:dyDescent="0.2">
      <c r="A30" t="s">
        <v>64</v>
      </c>
      <c r="B30" t="s">
        <v>65</v>
      </c>
      <c r="C30" s="13">
        <v>457239</v>
      </c>
      <c r="D30" s="3">
        <v>453310</v>
      </c>
      <c r="E30" s="6">
        <f t="shared" si="0"/>
        <v>63193</v>
      </c>
      <c r="F30" s="3">
        <v>973742</v>
      </c>
      <c r="G30" s="13">
        <v>0</v>
      </c>
      <c r="H30" s="3">
        <v>0</v>
      </c>
      <c r="I30" s="3">
        <v>0</v>
      </c>
      <c r="J30" s="30">
        <f t="shared" si="1"/>
        <v>243435.5</v>
      </c>
      <c r="K30" s="17">
        <f t="shared" si="2"/>
        <v>2</v>
      </c>
      <c r="L30">
        <v>2</v>
      </c>
      <c r="M30">
        <v>0</v>
      </c>
      <c r="N30">
        <v>4</v>
      </c>
    </row>
    <row r="31" spans="1:14" x14ac:dyDescent="0.2">
      <c r="A31" t="s">
        <v>66</v>
      </c>
      <c r="B31" t="s">
        <v>67</v>
      </c>
      <c r="C31" s="13">
        <v>311636</v>
      </c>
      <c r="D31" s="3">
        <v>340925</v>
      </c>
      <c r="E31" s="6">
        <f t="shared" si="0"/>
        <v>29855</v>
      </c>
      <c r="F31" s="3">
        <v>682416</v>
      </c>
      <c r="G31" s="13">
        <v>0</v>
      </c>
      <c r="H31" s="3">
        <v>0</v>
      </c>
      <c r="I31" s="3">
        <v>0</v>
      </c>
      <c r="J31" s="30">
        <f t="shared" si="1"/>
        <v>341208</v>
      </c>
      <c r="K31" s="17">
        <f t="shared" si="2"/>
        <v>0</v>
      </c>
      <c r="L31">
        <v>2</v>
      </c>
      <c r="M31">
        <v>0</v>
      </c>
      <c r="N31">
        <v>2</v>
      </c>
    </row>
    <row r="32" spans="1:14" x14ac:dyDescent="0.2">
      <c r="A32" t="s">
        <v>68</v>
      </c>
      <c r="B32" t="s">
        <v>69</v>
      </c>
      <c r="C32" s="13">
        <v>1430325</v>
      </c>
      <c r="D32" s="3">
        <v>1794301</v>
      </c>
      <c r="E32" s="6">
        <f t="shared" si="0"/>
        <v>57152</v>
      </c>
      <c r="F32" s="3">
        <v>3281778</v>
      </c>
      <c r="G32" s="13">
        <v>0</v>
      </c>
      <c r="H32" s="3">
        <v>0</v>
      </c>
      <c r="I32" s="3">
        <v>0</v>
      </c>
      <c r="J32" s="30">
        <f t="shared" si="1"/>
        <v>273481.5</v>
      </c>
      <c r="K32" s="17">
        <f t="shared" si="2"/>
        <v>6</v>
      </c>
      <c r="L32">
        <v>6</v>
      </c>
      <c r="M32">
        <v>0</v>
      </c>
      <c r="N32">
        <v>12</v>
      </c>
    </row>
    <row r="33" spans="1:14" x14ac:dyDescent="0.2">
      <c r="A33" t="s">
        <v>70</v>
      </c>
      <c r="B33" t="s">
        <v>71</v>
      </c>
      <c r="C33" s="13">
        <v>343269</v>
      </c>
      <c r="D33" s="3">
        <v>422189</v>
      </c>
      <c r="E33" s="6">
        <f t="shared" si="0"/>
        <v>632</v>
      </c>
      <c r="F33" s="3">
        <v>766090</v>
      </c>
      <c r="G33" s="13">
        <v>0</v>
      </c>
      <c r="H33" s="3">
        <v>0</v>
      </c>
      <c r="I33" s="3">
        <v>0</v>
      </c>
      <c r="J33" s="30">
        <f t="shared" si="1"/>
        <v>255363.33333333334</v>
      </c>
      <c r="K33" s="17">
        <f t="shared" si="2"/>
        <v>1</v>
      </c>
      <c r="L33">
        <v>2</v>
      </c>
      <c r="M33">
        <v>0</v>
      </c>
      <c r="N33">
        <v>3</v>
      </c>
    </row>
    <row r="34" spans="1:14" x14ac:dyDescent="0.2">
      <c r="A34" t="s">
        <v>72</v>
      </c>
      <c r="B34" t="s">
        <v>73</v>
      </c>
      <c r="C34" s="13">
        <v>1733037</v>
      </c>
      <c r="D34" s="3">
        <v>3897953</v>
      </c>
      <c r="E34" s="6">
        <f t="shared" si="0"/>
        <v>1485346</v>
      </c>
      <c r="F34" s="3">
        <v>7116336</v>
      </c>
      <c r="G34" s="13">
        <v>178825</v>
      </c>
      <c r="H34" s="3">
        <v>0</v>
      </c>
      <c r="I34" s="3">
        <v>1</v>
      </c>
      <c r="J34" s="30">
        <f t="shared" si="1"/>
        <v>266827.34615384613</v>
      </c>
      <c r="K34" s="17">
        <f t="shared" si="2"/>
        <v>6</v>
      </c>
      <c r="L34">
        <v>21</v>
      </c>
      <c r="M34">
        <v>0</v>
      </c>
      <c r="N34">
        <v>27</v>
      </c>
    </row>
    <row r="35" spans="1:14" x14ac:dyDescent="0.2">
      <c r="A35" t="s">
        <v>74</v>
      </c>
      <c r="B35" t="s">
        <v>2</v>
      </c>
      <c r="C35" s="13">
        <v>2137167</v>
      </c>
      <c r="D35" s="3">
        <v>2218357</v>
      </c>
      <c r="E35" s="6">
        <f t="shared" si="0"/>
        <v>28588</v>
      </c>
      <c r="F35" s="3">
        <v>4384112</v>
      </c>
      <c r="G35" s="13">
        <v>0</v>
      </c>
      <c r="H35" s="3">
        <v>0</v>
      </c>
      <c r="I35" s="3">
        <v>0</v>
      </c>
      <c r="J35" s="30">
        <f t="shared" ref="J35:J52" si="3">(F35-G35)/(N35-SUM(H35:I35))</f>
        <v>337239.38461538462</v>
      </c>
      <c r="K35" s="17">
        <f t="shared" si="2"/>
        <v>9</v>
      </c>
      <c r="L35">
        <v>4</v>
      </c>
      <c r="M35">
        <v>0</v>
      </c>
      <c r="N35">
        <v>13</v>
      </c>
    </row>
    <row r="36" spans="1:14" x14ac:dyDescent="0.2">
      <c r="A36" t="s">
        <v>75</v>
      </c>
      <c r="B36" t="s">
        <v>76</v>
      </c>
      <c r="C36" s="13">
        <v>173585</v>
      </c>
      <c r="D36" s="3">
        <v>131870</v>
      </c>
      <c r="E36" s="6">
        <f t="shared" si="0"/>
        <v>10769</v>
      </c>
      <c r="F36" s="3">
        <v>316224</v>
      </c>
      <c r="G36" s="13">
        <v>0</v>
      </c>
      <c r="H36" s="3">
        <v>0</v>
      </c>
      <c r="I36" s="3">
        <v>0</v>
      </c>
      <c r="J36" s="30">
        <f t="shared" si="3"/>
        <v>316224</v>
      </c>
      <c r="K36" s="17">
        <f t="shared" si="2"/>
        <v>1</v>
      </c>
      <c r="L36">
        <v>0</v>
      </c>
      <c r="M36">
        <v>0</v>
      </c>
      <c r="N36">
        <v>1</v>
      </c>
    </row>
    <row r="37" spans="1:14" x14ac:dyDescent="0.2">
      <c r="A37" t="s">
        <v>77</v>
      </c>
      <c r="B37" t="s">
        <v>8</v>
      </c>
      <c r="C37" s="13">
        <v>2620233</v>
      </c>
      <c r="D37" s="3">
        <v>2412385</v>
      </c>
      <c r="E37" s="6">
        <f t="shared" si="0"/>
        <v>109508</v>
      </c>
      <c r="F37" s="3">
        <v>5142126</v>
      </c>
      <c r="G37" s="13">
        <v>506675</v>
      </c>
      <c r="H37" s="3">
        <v>1</v>
      </c>
      <c r="I37" s="3">
        <v>1</v>
      </c>
      <c r="J37" s="30">
        <f t="shared" si="3"/>
        <v>331103.64285714284</v>
      </c>
      <c r="K37" s="17">
        <f t="shared" si="2"/>
        <v>12</v>
      </c>
      <c r="L37">
        <v>4</v>
      </c>
      <c r="M37">
        <v>0</v>
      </c>
      <c r="N37">
        <v>16</v>
      </c>
    </row>
    <row r="38" spans="1:14" x14ac:dyDescent="0.2">
      <c r="A38" t="s">
        <v>78</v>
      </c>
      <c r="B38" t="s">
        <v>79</v>
      </c>
      <c r="C38" s="13">
        <v>856872</v>
      </c>
      <c r="D38" s="3">
        <v>410324</v>
      </c>
      <c r="E38" s="6">
        <f t="shared" si="0"/>
        <v>58739</v>
      </c>
      <c r="F38" s="3">
        <v>1325935</v>
      </c>
      <c r="G38" s="13">
        <v>0</v>
      </c>
      <c r="H38" s="3">
        <v>0</v>
      </c>
      <c r="I38" s="3">
        <v>0</v>
      </c>
      <c r="J38" s="30">
        <f t="shared" si="3"/>
        <v>265187</v>
      </c>
      <c r="K38" s="17">
        <f t="shared" si="2"/>
        <v>5</v>
      </c>
      <c r="L38">
        <v>0</v>
      </c>
      <c r="M38">
        <v>0</v>
      </c>
      <c r="N38">
        <v>5</v>
      </c>
    </row>
    <row r="39" spans="1:14" x14ac:dyDescent="0.2">
      <c r="A39" t="s">
        <v>80</v>
      </c>
      <c r="B39" t="s">
        <v>81</v>
      </c>
      <c r="C39" s="13">
        <v>547290</v>
      </c>
      <c r="D39" s="3">
        <v>852919</v>
      </c>
      <c r="E39" s="6">
        <f t="shared" si="0"/>
        <v>307959</v>
      </c>
      <c r="F39" s="3">
        <v>1708168</v>
      </c>
      <c r="G39" s="13">
        <v>692343</v>
      </c>
      <c r="H39" s="3">
        <v>1</v>
      </c>
      <c r="I39" s="3">
        <v>1</v>
      </c>
      <c r="J39" s="30">
        <f t="shared" si="3"/>
        <v>338608.33333333331</v>
      </c>
      <c r="K39" s="17">
        <f t="shared" si="2"/>
        <v>1</v>
      </c>
      <c r="L39">
        <v>4</v>
      </c>
      <c r="M39">
        <v>0</v>
      </c>
      <c r="N39">
        <v>5</v>
      </c>
    </row>
    <row r="40" spans="1:14" x14ac:dyDescent="0.2">
      <c r="A40" t="s">
        <v>82</v>
      </c>
      <c r="B40" t="s">
        <v>1</v>
      </c>
      <c r="C40" s="13">
        <v>2710070</v>
      </c>
      <c r="D40" s="3">
        <v>2793538</v>
      </c>
      <c r="E40" s="6">
        <f t="shared" si="0"/>
        <v>52722</v>
      </c>
      <c r="F40" s="3">
        <v>5556330</v>
      </c>
      <c r="G40" s="13">
        <v>0</v>
      </c>
      <c r="H40" s="3">
        <v>0</v>
      </c>
      <c r="I40" s="3">
        <v>0</v>
      </c>
      <c r="J40" s="30">
        <f t="shared" si="3"/>
        <v>308685</v>
      </c>
      <c r="K40" s="17">
        <f t="shared" si="2"/>
        <v>13</v>
      </c>
      <c r="L40">
        <v>5</v>
      </c>
      <c r="M40">
        <v>0</v>
      </c>
      <c r="N40">
        <v>18</v>
      </c>
    </row>
    <row r="41" spans="1:14" x14ac:dyDescent="0.2">
      <c r="A41" t="s">
        <v>83</v>
      </c>
      <c r="B41" t="s">
        <v>84</v>
      </c>
      <c r="C41" s="13">
        <v>161926</v>
      </c>
      <c r="D41" s="3">
        <v>232679</v>
      </c>
      <c r="E41" s="6">
        <f t="shared" si="0"/>
        <v>33170</v>
      </c>
      <c r="F41" s="3">
        <v>427775</v>
      </c>
      <c r="G41" s="13">
        <v>0</v>
      </c>
      <c r="H41" s="3">
        <v>0</v>
      </c>
      <c r="I41" s="3">
        <v>0</v>
      </c>
      <c r="J41" s="30">
        <f t="shared" si="3"/>
        <v>213887.5</v>
      </c>
      <c r="K41" s="17">
        <f t="shared" si="2"/>
        <v>0</v>
      </c>
      <c r="L41">
        <v>2</v>
      </c>
      <c r="M41">
        <v>0</v>
      </c>
      <c r="N41">
        <v>2</v>
      </c>
    </row>
    <row r="42" spans="1:14" x14ac:dyDescent="0.2">
      <c r="A42" t="s">
        <v>85</v>
      </c>
      <c r="B42" t="s">
        <v>86</v>
      </c>
      <c r="C42" s="13">
        <v>1026129</v>
      </c>
      <c r="D42" s="3">
        <v>714191</v>
      </c>
      <c r="E42" s="6">
        <f t="shared" si="0"/>
        <v>62414</v>
      </c>
      <c r="F42" s="3">
        <v>1802734</v>
      </c>
      <c r="G42" s="13">
        <v>437333</v>
      </c>
      <c r="H42" s="3">
        <v>1</v>
      </c>
      <c r="I42" s="3">
        <v>1</v>
      </c>
      <c r="J42" s="30">
        <f t="shared" si="3"/>
        <v>273080.2</v>
      </c>
      <c r="K42" s="17">
        <f t="shared" si="2"/>
        <v>6</v>
      </c>
      <c r="L42">
        <v>1</v>
      </c>
      <c r="M42">
        <v>0</v>
      </c>
      <c r="N42">
        <v>7</v>
      </c>
    </row>
    <row r="43" spans="1:14" x14ac:dyDescent="0.2">
      <c r="A43" t="s">
        <v>87</v>
      </c>
      <c r="B43" t="s">
        <v>88</v>
      </c>
      <c r="C43" s="13">
        <v>207640</v>
      </c>
      <c r="D43" s="3">
        <v>153789</v>
      </c>
      <c r="E43" s="6">
        <f t="shared" si="0"/>
        <v>0</v>
      </c>
      <c r="F43" s="3">
        <v>361429</v>
      </c>
      <c r="G43" s="13">
        <v>0</v>
      </c>
      <c r="H43" s="3">
        <v>0</v>
      </c>
      <c r="I43" s="3">
        <v>0</v>
      </c>
      <c r="J43" s="30">
        <f t="shared" si="3"/>
        <v>361429</v>
      </c>
      <c r="K43" s="17">
        <f t="shared" si="2"/>
        <v>1</v>
      </c>
      <c r="L43">
        <v>0</v>
      </c>
      <c r="M43">
        <v>0</v>
      </c>
      <c r="N43">
        <v>1</v>
      </c>
    </row>
    <row r="44" spans="1:14" x14ac:dyDescent="0.2">
      <c r="A44" t="s">
        <v>89</v>
      </c>
      <c r="B44" t="s">
        <v>90</v>
      </c>
      <c r="C44" s="13">
        <v>1369562</v>
      </c>
      <c r="D44" s="3">
        <v>796513</v>
      </c>
      <c r="E44" s="6">
        <f t="shared" si="0"/>
        <v>117652</v>
      </c>
      <c r="F44" s="3">
        <v>2283727</v>
      </c>
      <c r="G44" s="13">
        <v>241241</v>
      </c>
      <c r="H44" s="3">
        <v>1</v>
      </c>
      <c r="I44" s="3">
        <v>0</v>
      </c>
      <c r="J44" s="30">
        <f t="shared" si="3"/>
        <v>255310.75</v>
      </c>
      <c r="K44" s="17">
        <f t="shared" si="2"/>
        <v>7</v>
      </c>
      <c r="L44">
        <v>2</v>
      </c>
      <c r="M44">
        <v>0</v>
      </c>
      <c r="N44">
        <v>9</v>
      </c>
    </row>
    <row r="45" spans="1:14" x14ac:dyDescent="0.2">
      <c r="A45" t="s">
        <v>91</v>
      </c>
      <c r="B45" t="s">
        <v>5</v>
      </c>
      <c r="C45" s="13">
        <v>4429270</v>
      </c>
      <c r="D45" s="3">
        <v>2949900</v>
      </c>
      <c r="E45" s="6">
        <f t="shared" si="0"/>
        <v>285038</v>
      </c>
      <c r="F45" s="3">
        <v>7664208</v>
      </c>
      <c r="G45" s="13">
        <v>860504</v>
      </c>
      <c r="H45" s="3">
        <v>4</v>
      </c>
      <c r="I45" s="3">
        <v>1</v>
      </c>
      <c r="J45" s="30">
        <f t="shared" si="3"/>
        <v>219474.32258064515</v>
      </c>
      <c r="K45" s="17">
        <f t="shared" si="2"/>
        <v>24</v>
      </c>
      <c r="L45">
        <v>12</v>
      </c>
      <c r="M45">
        <v>0</v>
      </c>
      <c r="N45">
        <v>36</v>
      </c>
    </row>
    <row r="46" spans="1:14" x14ac:dyDescent="0.2">
      <c r="A46" t="s">
        <v>92</v>
      </c>
      <c r="B46" t="s">
        <v>93</v>
      </c>
      <c r="C46" s="13">
        <v>647873</v>
      </c>
      <c r="D46" s="3">
        <v>324309</v>
      </c>
      <c r="E46" s="6">
        <f t="shared" si="0"/>
        <v>26715</v>
      </c>
      <c r="F46" s="3">
        <v>998897</v>
      </c>
      <c r="G46" s="13">
        <v>0</v>
      </c>
      <c r="H46" s="3">
        <v>0</v>
      </c>
      <c r="I46" s="3">
        <v>0</v>
      </c>
      <c r="J46" s="30">
        <f t="shared" si="3"/>
        <v>249724.25</v>
      </c>
      <c r="K46" s="17">
        <f t="shared" si="2"/>
        <v>3</v>
      </c>
      <c r="L46">
        <v>1</v>
      </c>
      <c r="M46">
        <v>0</v>
      </c>
      <c r="N46">
        <v>4</v>
      </c>
    </row>
    <row r="47" spans="1:14" x14ac:dyDescent="0.2">
      <c r="A47" t="s">
        <v>94</v>
      </c>
      <c r="B47" t="s">
        <v>95</v>
      </c>
      <c r="C47" s="13">
        <v>67543</v>
      </c>
      <c r="D47" s="3">
        <v>208600</v>
      </c>
      <c r="E47" s="6">
        <f t="shared" si="0"/>
        <v>13788</v>
      </c>
      <c r="F47" s="3">
        <v>289931</v>
      </c>
      <c r="G47" s="13">
        <v>0</v>
      </c>
      <c r="H47" s="3">
        <v>0</v>
      </c>
      <c r="I47" s="3">
        <v>0</v>
      </c>
      <c r="J47" s="30">
        <f t="shared" si="3"/>
        <v>289931</v>
      </c>
      <c r="K47" s="17">
        <f t="shared" si="2"/>
        <v>0</v>
      </c>
      <c r="L47">
        <v>1</v>
      </c>
      <c r="M47">
        <v>0</v>
      </c>
      <c r="N47">
        <v>1</v>
      </c>
    </row>
    <row r="48" spans="1:14" x14ac:dyDescent="0.2">
      <c r="A48" t="s">
        <v>96</v>
      </c>
      <c r="B48" t="s">
        <v>7</v>
      </c>
      <c r="C48" s="13">
        <v>1876761</v>
      </c>
      <c r="D48" s="3">
        <v>1806025</v>
      </c>
      <c r="E48" s="6">
        <f t="shared" si="0"/>
        <v>57669</v>
      </c>
      <c r="F48" s="3">
        <v>3740455</v>
      </c>
      <c r="G48" s="13">
        <v>0</v>
      </c>
      <c r="H48" s="3">
        <v>0</v>
      </c>
      <c r="I48" s="3">
        <v>0</v>
      </c>
      <c r="J48" s="30">
        <f t="shared" si="3"/>
        <v>340041.36363636365</v>
      </c>
      <c r="K48" s="17">
        <f t="shared" si="2"/>
        <v>8</v>
      </c>
      <c r="L48">
        <v>3</v>
      </c>
      <c r="M48">
        <v>0</v>
      </c>
      <c r="N48">
        <v>11</v>
      </c>
    </row>
    <row r="49" spans="1:15" x14ac:dyDescent="0.2">
      <c r="A49" t="s">
        <v>97</v>
      </c>
      <c r="B49" t="s">
        <v>98</v>
      </c>
      <c r="C49" s="13">
        <v>1369540</v>
      </c>
      <c r="D49" s="3">
        <v>1636726</v>
      </c>
      <c r="E49" s="6">
        <f t="shared" si="0"/>
        <v>0</v>
      </c>
      <c r="F49" s="3">
        <v>3006266</v>
      </c>
      <c r="G49" s="13">
        <v>0</v>
      </c>
      <c r="H49" s="3">
        <v>0</v>
      </c>
      <c r="I49" s="3">
        <v>0</v>
      </c>
      <c r="J49" s="30">
        <f t="shared" si="3"/>
        <v>300626.59999999998</v>
      </c>
      <c r="K49" s="17">
        <f t="shared" si="2"/>
        <v>4</v>
      </c>
      <c r="L49">
        <v>6</v>
      </c>
      <c r="M49">
        <v>0</v>
      </c>
      <c r="N49">
        <v>10</v>
      </c>
    </row>
    <row r="50" spans="1:15" x14ac:dyDescent="0.2">
      <c r="A50" t="s">
        <v>99</v>
      </c>
      <c r="B50" t="s">
        <v>100</v>
      </c>
      <c r="C50" s="13">
        <v>384253</v>
      </c>
      <c r="D50" s="3">
        <v>257101</v>
      </c>
      <c r="E50" s="6">
        <f t="shared" si="0"/>
        <v>0</v>
      </c>
      <c r="F50" s="3">
        <v>641354</v>
      </c>
      <c r="G50" s="13">
        <v>0</v>
      </c>
      <c r="H50" s="3">
        <v>0</v>
      </c>
      <c r="I50" s="3">
        <v>0</v>
      </c>
      <c r="J50" s="30">
        <f t="shared" si="3"/>
        <v>213784.66666666666</v>
      </c>
      <c r="K50" s="17">
        <f t="shared" si="2"/>
        <v>2</v>
      </c>
      <c r="L50">
        <v>1</v>
      </c>
      <c r="M50">
        <v>0</v>
      </c>
      <c r="N50">
        <v>3</v>
      </c>
    </row>
    <row r="51" spans="1:15" x14ac:dyDescent="0.2">
      <c r="A51" t="s">
        <v>101</v>
      </c>
      <c r="B51" t="s">
        <v>11</v>
      </c>
      <c r="C51" s="13">
        <v>1401995</v>
      </c>
      <c r="D51" s="3">
        <v>1445015</v>
      </c>
      <c r="E51" s="6">
        <f t="shared" si="0"/>
        <v>19040</v>
      </c>
      <c r="F51" s="3">
        <v>2866050</v>
      </c>
      <c r="G51" s="13">
        <v>0</v>
      </c>
      <c r="H51" s="3">
        <v>0</v>
      </c>
      <c r="I51" s="3">
        <v>0</v>
      </c>
      <c r="J51" s="30">
        <f t="shared" si="3"/>
        <v>358256.25</v>
      </c>
      <c r="K51" s="17">
        <f t="shared" si="2"/>
        <v>5</v>
      </c>
      <c r="L51">
        <v>3</v>
      </c>
      <c r="M51">
        <v>0</v>
      </c>
      <c r="N51">
        <v>8</v>
      </c>
    </row>
    <row r="52" spans="1:15" x14ac:dyDescent="0.2">
      <c r="A52" t="s">
        <v>102</v>
      </c>
      <c r="B52" t="s">
        <v>103</v>
      </c>
      <c r="C52" s="13">
        <v>166452</v>
      </c>
      <c r="D52" s="3">
        <v>57573</v>
      </c>
      <c r="E52" s="6">
        <f t="shared" si="0"/>
        <v>26675</v>
      </c>
      <c r="F52" s="3">
        <v>250700</v>
      </c>
      <c r="G52" s="13">
        <v>0</v>
      </c>
      <c r="H52" s="3">
        <v>0</v>
      </c>
      <c r="I52" s="3">
        <v>0</v>
      </c>
      <c r="J52" s="30">
        <f t="shared" si="3"/>
        <v>250700</v>
      </c>
      <c r="K52" s="17">
        <f t="shared" si="2"/>
        <v>1</v>
      </c>
      <c r="L52">
        <v>0</v>
      </c>
      <c r="M52">
        <v>0</v>
      </c>
      <c r="N52">
        <v>1</v>
      </c>
    </row>
    <row r="53" spans="1:15" x14ac:dyDescent="0.2">
      <c r="E53" s="6"/>
    </row>
    <row r="54" spans="1:15" s="2" customFormat="1" x14ac:dyDescent="0.2">
      <c r="A54" s="5" t="s">
        <v>13</v>
      </c>
      <c r="B54" s="5"/>
      <c r="C54" s="16">
        <f>SUM(C3:C52)</f>
        <v>57622827</v>
      </c>
      <c r="D54" s="7">
        <f t="shared" ref="D54:F54" si="4">SUM(D3:D52)</f>
        <v>59214910</v>
      </c>
      <c r="E54" s="7">
        <f t="shared" si="4"/>
        <v>5508283</v>
      </c>
      <c r="F54" s="7">
        <f t="shared" si="4"/>
        <v>122346020</v>
      </c>
      <c r="G54" s="16">
        <f>SUM(G3:G52)</f>
        <v>10491398</v>
      </c>
      <c r="H54" s="7">
        <f t="shared" ref="H54:I54" si="5">SUM(H3:H52)</f>
        <v>26</v>
      </c>
      <c r="I54" s="7">
        <f t="shared" si="5"/>
        <v>21</v>
      </c>
      <c r="J54" s="31" t="s">
        <v>14</v>
      </c>
      <c r="K54" s="18">
        <f>SUM(K3:K52)</f>
        <v>234</v>
      </c>
      <c r="L54" s="5">
        <f t="shared" ref="L54:N54" si="6">SUM(L3:L52)</f>
        <v>201</v>
      </c>
      <c r="M54" s="5">
        <f t="shared" si="6"/>
        <v>0</v>
      </c>
      <c r="N54" s="5">
        <f t="shared" si="6"/>
        <v>435</v>
      </c>
      <c r="O54" s="18"/>
    </row>
    <row r="57" spans="1:15" x14ac:dyDescent="0.2">
      <c r="A57" t="s">
        <v>105</v>
      </c>
      <c r="C57" s="13">
        <v>57622827</v>
      </c>
      <c r="D57" s="3">
        <v>59214910</v>
      </c>
      <c r="F57" s="3">
        <v>122346020</v>
      </c>
      <c r="K57" s="17">
        <v>234</v>
      </c>
      <c r="L57">
        <v>201</v>
      </c>
      <c r="M57">
        <v>0</v>
      </c>
      <c r="N57">
        <v>435</v>
      </c>
    </row>
    <row r="58" spans="1:15" x14ac:dyDescent="0.2">
      <c r="A58" t="s">
        <v>106</v>
      </c>
      <c r="C58" s="13">
        <f>C54-C57</f>
        <v>0</v>
      </c>
      <c r="D58" s="3">
        <f t="shared" ref="D58:F58" si="7">D54-D57</f>
        <v>0</v>
      </c>
      <c r="E58" s="3" t="s">
        <v>14</v>
      </c>
      <c r="F58" s="3">
        <f t="shared" si="7"/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19"/>
    <col min="7" max="7" width="10.83203125" style="3"/>
    <col min="8" max="8" width="10.83203125" style="17"/>
    <col min="11" max="11" width="52.33203125" style="17" bestFit="1" customWidth="1"/>
  </cols>
  <sheetData>
    <row r="1" spans="1:11" x14ac:dyDescent="0.2">
      <c r="A1" s="1"/>
      <c r="B1" s="1" t="s">
        <v>14</v>
      </c>
      <c r="C1" s="1"/>
      <c r="D1" s="14"/>
      <c r="E1" s="11" t="s">
        <v>146</v>
      </c>
      <c r="F1" s="26"/>
      <c r="G1" s="8"/>
      <c r="H1" s="15"/>
      <c r="I1" s="4" t="s">
        <v>145</v>
      </c>
      <c r="J1" s="1"/>
      <c r="K1" s="1"/>
    </row>
    <row r="2" spans="1:11" x14ac:dyDescent="0.2">
      <c r="A2" s="1" t="s">
        <v>0</v>
      </c>
      <c r="B2" s="1" t="s">
        <v>104</v>
      </c>
      <c r="C2" s="1" t="s">
        <v>144</v>
      </c>
      <c r="D2" s="15" t="s">
        <v>143</v>
      </c>
      <c r="E2" s="1" t="s">
        <v>142</v>
      </c>
      <c r="F2" s="12" t="s">
        <v>141</v>
      </c>
      <c r="G2" s="8" t="s">
        <v>140</v>
      </c>
      <c r="H2" s="15" t="s">
        <v>139</v>
      </c>
      <c r="I2" s="1" t="s">
        <v>138</v>
      </c>
      <c r="J2" s="1" t="s">
        <v>137</v>
      </c>
      <c r="K2" s="1" t="s">
        <v>15</v>
      </c>
    </row>
    <row r="3" spans="1:11" x14ac:dyDescent="0.2">
      <c r="A3" t="s">
        <v>16</v>
      </c>
      <c r="B3" t="s">
        <v>17</v>
      </c>
      <c r="C3" t="s">
        <v>120</v>
      </c>
      <c r="D3" s="13">
        <v>196374</v>
      </c>
      <c r="E3" s="3">
        <v>0</v>
      </c>
      <c r="F3" s="6">
        <f t="shared" ref="F3:F22" si="0">G3-SUM(D3:E3)</f>
        <v>4302</v>
      </c>
      <c r="G3" s="3">
        <v>200676</v>
      </c>
      <c r="H3" s="17">
        <v>1</v>
      </c>
      <c r="I3">
        <v>0</v>
      </c>
      <c r="J3">
        <v>0</v>
      </c>
    </row>
    <row r="4" spans="1:11" x14ac:dyDescent="0.2">
      <c r="A4" t="s">
        <v>18</v>
      </c>
      <c r="B4" t="s">
        <v>19</v>
      </c>
      <c r="C4" t="s">
        <v>107</v>
      </c>
      <c r="D4" s="13">
        <v>0</v>
      </c>
      <c r="E4" s="3">
        <v>0</v>
      </c>
      <c r="F4" s="6">
        <f t="shared" si="0"/>
        <v>0</v>
      </c>
      <c r="G4" s="3">
        <v>0</v>
      </c>
      <c r="H4" s="17">
        <v>0</v>
      </c>
      <c r="I4">
        <v>0</v>
      </c>
      <c r="J4">
        <v>0</v>
      </c>
    </row>
    <row r="5" spans="1:11" x14ac:dyDescent="0.2">
      <c r="A5" t="s">
        <v>20</v>
      </c>
      <c r="B5" t="s">
        <v>3</v>
      </c>
      <c r="C5" t="s">
        <v>119</v>
      </c>
      <c r="D5" s="13">
        <v>0</v>
      </c>
      <c r="E5" s="3">
        <v>104489</v>
      </c>
      <c r="F5" s="6">
        <f t="shared" si="0"/>
        <v>23338</v>
      </c>
      <c r="G5" s="3">
        <v>127827</v>
      </c>
      <c r="H5" s="17">
        <v>0</v>
      </c>
      <c r="I5">
        <v>1</v>
      </c>
      <c r="J5">
        <v>0</v>
      </c>
    </row>
    <row r="6" spans="1:11" x14ac:dyDescent="0.2">
      <c r="A6" t="s">
        <v>21</v>
      </c>
      <c r="B6" t="s">
        <v>22</v>
      </c>
      <c r="C6" t="s">
        <v>112</v>
      </c>
      <c r="D6" s="13">
        <v>186467</v>
      </c>
      <c r="E6" s="3">
        <v>0</v>
      </c>
      <c r="F6" s="6">
        <f t="shared" si="0"/>
        <v>59193</v>
      </c>
      <c r="G6" s="3">
        <v>245660</v>
      </c>
      <c r="H6" s="17">
        <v>1</v>
      </c>
      <c r="I6">
        <v>0</v>
      </c>
      <c r="J6">
        <v>0</v>
      </c>
    </row>
    <row r="7" spans="1:11" x14ac:dyDescent="0.2">
      <c r="A7" t="s">
        <v>23</v>
      </c>
      <c r="B7" t="s">
        <v>24</v>
      </c>
      <c r="C7" t="s">
        <v>117</v>
      </c>
      <c r="D7" s="13">
        <v>179644</v>
      </c>
      <c r="E7" s="3">
        <v>0</v>
      </c>
      <c r="F7" s="6">
        <f t="shared" si="0"/>
        <v>0</v>
      </c>
      <c r="G7" s="3">
        <v>179644</v>
      </c>
      <c r="H7" s="17">
        <v>1</v>
      </c>
      <c r="I7">
        <v>0</v>
      </c>
      <c r="J7">
        <v>0</v>
      </c>
    </row>
    <row r="8" spans="1:11" x14ac:dyDescent="0.2">
      <c r="A8" t="s">
        <v>23</v>
      </c>
      <c r="B8" t="s">
        <v>24</v>
      </c>
      <c r="C8" t="s">
        <v>111</v>
      </c>
      <c r="D8" s="13">
        <v>0</v>
      </c>
      <c r="E8" s="3">
        <v>250436</v>
      </c>
      <c r="F8" s="6">
        <f t="shared" si="0"/>
        <v>38146</v>
      </c>
      <c r="G8" s="3">
        <v>288582</v>
      </c>
      <c r="H8" s="17">
        <v>0</v>
      </c>
      <c r="I8">
        <v>1</v>
      </c>
      <c r="J8">
        <v>0</v>
      </c>
    </row>
    <row r="9" spans="1:11" x14ac:dyDescent="0.2">
      <c r="A9" t="s">
        <v>23</v>
      </c>
      <c r="B9" t="s">
        <v>24</v>
      </c>
      <c r="C9" t="s">
        <v>128</v>
      </c>
      <c r="D9" s="13">
        <v>0</v>
      </c>
      <c r="E9" s="3">
        <v>231034</v>
      </c>
      <c r="F9" s="6">
        <f t="shared" si="0"/>
        <v>0</v>
      </c>
      <c r="G9" s="3">
        <v>231034</v>
      </c>
      <c r="H9" s="17">
        <v>0</v>
      </c>
      <c r="I9">
        <v>1</v>
      </c>
      <c r="J9">
        <v>0</v>
      </c>
    </row>
    <row r="10" spans="1:11" x14ac:dyDescent="0.2">
      <c r="A10" t="s">
        <v>23</v>
      </c>
      <c r="B10" t="s">
        <v>24</v>
      </c>
      <c r="C10" t="s">
        <v>136</v>
      </c>
      <c r="D10" s="13">
        <v>158161</v>
      </c>
      <c r="E10" s="3">
        <v>0</v>
      </c>
      <c r="F10" s="6">
        <f t="shared" si="0"/>
        <v>57842</v>
      </c>
      <c r="G10" s="3">
        <v>216003</v>
      </c>
      <c r="H10" s="17">
        <v>1</v>
      </c>
      <c r="I10">
        <v>0</v>
      </c>
      <c r="J10">
        <v>0</v>
      </c>
    </row>
    <row r="11" spans="1:11" x14ac:dyDescent="0.2">
      <c r="A11" t="s">
        <v>23</v>
      </c>
      <c r="B11" t="s">
        <v>24</v>
      </c>
      <c r="C11" t="s">
        <v>108</v>
      </c>
      <c r="D11" s="13">
        <v>0</v>
      </c>
      <c r="E11" s="3">
        <v>111287</v>
      </c>
      <c r="F11" s="6">
        <f t="shared" si="0"/>
        <v>38994</v>
      </c>
      <c r="G11" s="3">
        <v>150281</v>
      </c>
      <c r="H11" s="17">
        <v>0</v>
      </c>
      <c r="I11">
        <v>1</v>
      </c>
      <c r="J11">
        <v>0</v>
      </c>
    </row>
    <row r="12" spans="1:11" x14ac:dyDescent="0.2">
      <c r="A12" t="s">
        <v>23</v>
      </c>
      <c r="B12" t="s">
        <v>24</v>
      </c>
      <c r="C12" t="s">
        <v>135</v>
      </c>
      <c r="D12" s="13">
        <v>0</v>
      </c>
      <c r="E12" s="3">
        <v>247851</v>
      </c>
      <c r="F12" s="6">
        <f t="shared" si="0"/>
        <v>0</v>
      </c>
      <c r="G12" s="3">
        <v>247851</v>
      </c>
      <c r="H12" s="17">
        <v>0</v>
      </c>
      <c r="I12">
        <v>1</v>
      </c>
      <c r="J12">
        <v>0</v>
      </c>
    </row>
    <row r="13" spans="1:11" x14ac:dyDescent="0.2">
      <c r="A13" t="s">
        <v>23</v>
      </c>
      <c r="B13" t="s">
        <v>24</v>
      </c>
      <c r="C13" t="s">
        <v>134</v>
      </c>
      <c r="D13" s="13">
        <v>161219</v>
      </c>
      <c r="E13" s="3">
        <v>0</v>
      </c>
      <c r="F13" s="6">
        <f t="shared" si="0"/>
        <v>0</v>
      </c>
      <c r="G13" s="3">
        <v>161219</v>
      </c>
      <c r="H13" s="17">
        <v>1</v>
      </c>
      <c r="I13">
        <v>0</v>
      </c>
      <c r="J13">
        <v>0</v>
      </c>
    </row>
    <row r="14" spans="1:11" x14ac:dyDescent="0.2">
      <c r="A14" t="s">
        <v>23</v>
      </c>
      <c r="B14" t="s">
        <v>24</v>
      </c>
      <c r="C14" t="s">
        <v>133</v>
      </c>
      <c r="D14" s="13">
        <v>0</v>
      </c>
      <c r="E14" s="3">
        <v>171860</v>
      </c>
      <c r="F14" s="6">
        <f t="shared" si="0"/>
        <v>146660</v>
      </c>
      <c r="G14" s="3">
        <v>318520</v>
      </c>
      <c r="H14" s="17">
        <v>0</v>
      </c>
      <c r="I14">
        <v>1</v>
      </c>
      <c r="J14">
        <v>0</v>
      </c>
    </row>
    <row r="15" spans="1:11" x14ac:dyDescent="0.2">
      <c r="A15" t="s">
        <v>23</v>
      </c>
      <c r="B15" t="s">
        <v>24</v>
      </c>
      <c r="C15" t="s">
        <v>132</v>
      </c>
      <c r="D15" s="13">
        <v>0</v>
      </c>
      <c r="E15" s="3">
        <v>142680</v>
      </c>
      <c r="F15" s="6">
        <f t="shared" si="0"/>
        <v>0</v>
      </c>
      <c r="G15" s="3">
        <v>142680</v>
      </c>
      <c r="H15" s="17">
        <v>0</v>
      </c>
      <c r="I15">
        <v>1</v>
      </c>
      <c r="J15">
        <v>0</v>
      </c>
    </row>
    <row r="16" spans="1:11" x14ac:dyDescent="0.2">
      <c r="A16" t="s">
        <v>23</v>
      </c>
      <c r="B16" t="s">
        <v>24</v>
      </c>
      <c r="C16" t="s">
        <v>131</v>
      </c>
      <c r="D16" s="13">
        <v>0</v>
      </c>
      <c r="E16" s="3">
        <v>125553</v>
      </c>
      <c r="F16" s="6">
        <f t="shared" si="0"/>
        <v>0</v>
      </c>
      <c r="G16" s="3">
        <v>125553</v>
      </c>
      <c r="H16" s="17">
        <v>0</v>
      </c>
      <c r="I16">
        <v>1</v>
      </c>
      <c r="J16">
        <v>0</v>
      </c>
    </row>
    <row r="17" spans="1:11" x14ac:dyDescent="0.2">
      <c r="A17" t="s">
        <v>23</v>
      </c>
      <c r="B17" t="s">
        <v>24</v>
      </c>
      <c r="C17" t="s">
        <v>130</v>
      </c>
      <c r="D17" s="13">
        <v>0</v>
      </c>
      <c r="E17" s="3">
        <v>200894</v>
      </c>
      <c r="F17" s="6">
        <f t="shared" si="0"/>
        <v>0</v>
      </c>
      <c r="G17" s="3">
        <v>200894</v>
      </c>
      <c r="H17" s="17">
        <v>0</v>
      </c>
      <c r="I17">
        <v>1</v>
      </c>
      <c r="J17">
        <v>0</v>
      </c>
    </row>
    <row r="18" spans="1:11" x14ac:dyDescent="0.2">
      <c r="A18" t="s">
        <v>23</v>
      </c>
      <c r="B18" t="s">
        <v>24</v>
      </c>
      <c r="C18" t="s">
        <v>129</v>
      </c>
      <c r="D18" s="13">
        <v>0</v>
      </c>
      <c r="E18" s="3">
        <v>165898</v>
      </c>
      <c r="F18" s="6">
        <f t="shared" si="0"/>
        <v>0</v>
      </c>
      <c r="G18" s="3">
        <v>165898</v>
      </c>
      <c r="H18" s="17">
        <v>0</v>
      </c>
      <c r="I18">
        <v>1</v>
      </c>
      <c r="J18">
        <v>0</v>
      </c>
    </row>
    <row r="19" spans="1:11" x14ac:dyDescent="0.2">
      <c r="A19" t="s">
        <v>25</v>
      </c>
      <c r="B19" t="s">
        <v>26</v>
      </c>
      <c r="C19" t="s">
        <v>121</v>
      </c>
      <c r="D19" s="13">
        <v>199639</v>
      </c>
      <c r="E19" s="3">
        <v>0</v>
      </c>
      <c r="F19" s="6">
        <f t="shared" si="0"/>
        <v>107592</v>
      </c>
      <c r="G19" s="3">
        <v>307231</v>
      </c>
      <c r="H19" s="17">
        <v>1</v>
      </c>
      <c r="I19">
        <v>0</v>
      </c>
      <c r="J19">
        <v>0</v>
      </c>
    </row>
    <row r="20" spans="1:11" x14ac:dyDescent="0.2">
      <c r="A20" t="s">
        <v>27</v>
      </c>
      <c r="B20" t="s">
        <v>28</v>
      </c>
      <c r="C20" t="s">
        <v>107</v>
      </c>
      <c r="D20" s="13">
        <v>0</v>
      </c>
      <c r="E20" s="3">
        <v>0</v>
      </c>
      <c r="F20" s="6">
        <f t="shared" si="0"/>
        <v>0</v>
      </c>
      <c r="G20" s="3">
        <v>0</v>
      </c>
      <c r="H20" s="17">
        <v>0</v>
      </c>
      <c r="I20">
        <v>0</v>
      </c>
      <c r="J20">
        <v>0</v>
      </c>
    </row>
    <row r="21" spans="1:11" x14ac:dyDescent="0.2">
      <c r="A21" t="s">
        <v>29</v>
      </c>
      <c r="B21" t="s">
        <v>30</v>
      </c>
      <c r="C21" t="s">
        <v>107</v>
      </c>
      <c r="D21" s="13">
        <v>0</v>
      </c>
      <c r="E21" s="3">
        <v>0</v>
      </c>
      <c r="F21" s="6">
        <f t="shared" si="0"/>
        <v>0</v>
      </c>
      <c r="G21" s="3">
        <v>0</v>
      </c>
      <c r="H21" s="17">
        <v>0</v>
      </c>
      <c r="I21">
        <v>0</v>
      </c>
      <c r="J21">
        <v>0</v>
      </c>
    </row>
    <row r="22" spans="1:11" x14ac:dyDescent="0.2">
      <c r="A22" t="s">
        <v>31</v>
      </c>
      <c r="B22" t="s">
        <v>10</v>
      </c>
      <c r="C22" t="s">
        <v>115</v>
      </c>
      <c r="D22" s="13">
        <v>239988</v>
      </c>
      <c r="E22" s="3">
        <v>0</v>
      </c>
      <c r="F22" s="6">
        <f t="shared" si="0"/>
        <v>75482</v>
      </c>
      <c r="G22" s="3">
        <v>315470</v>
      </c>
      <c r="H22" s="17">
        <v>1</v>
      </c>
      <c r="I22">
        <v>0</v>
      </c>
      <c r="J22">
        <v>0</v>
      </c>
    </row>
    <row r="23" spans="1:11" s="21" customFormat="1" x14ac:dyDescent="0.2">
      <c r="A23" s="21" t="s">
        <v>31</v>
      </c>
      <c r="B23" s="21" t="s">
        <v>10</v>
      </c>
      <c r="C23" s="21" t="s">
        <v>128</v>
      </c>
      <c r="D23" s="25" t="s">
        <v>14</v>
      </c>
      <c r="E23" s="23" t="s">
        <v>14</v>
      </c>
      <c r="F23" s="24" t="s">
        <v>14</v>
      </c>
      <c r="G23" s="24" t="s">
        <v>14</v>
      </c>
      <c r="H23" s="22">
        <v>1</v>
      </c>
      <c r="I23" s="21">
        <v>0</v>
      </c>
      <c r="J23" s="21">
        <v>0</v>
      </c>
      <c r="K23" s="22" t="s">
        <v>124</v>
      </c>
    </row>
    <row r="24" spans="1:11" x14ac:dyDescent="0.2">
      <c r="A24" t="s">
        <v>31</v>
      </c>
      <c r="B24" t="s">
        <v>10</v>
      </c>
      <c r="C24" t="s">
        <v>127</v>
      </c>
      <c r="D24" s="13">
        <v>0</v>
      </c>
      <c r="E24" s="3">
        <v>214727</v>
      </c>
      <c r="F24" s="6">
        <f>G24-SUM(D24:E24)</f>
        <v>29558</v>
      </c>
      <c r="G24" s="3">
        <v>244285</v>
      </c>
      <c r="H24" s="17">
        <v>0</v>
      </c>
      <c r="I24">
        <v>1</v>
      </c>
      <c r="J24">
        <v>0</v>
      </c>
    </row>
    <row r="25" spans="1:11" x14ac:dyDescent="0.2">
      <c r="A25" t="s">
        <v>31</v>
      </c>
      <c r="B25" t="s">
        <v>10</v>
      </c>
      <c r="C25" t="s">
        <v>126</v>
      </c>
      <c r="D25" s="13">
        <v>0</v>
      </c>
      <c r="E25" s="3">
        <v>221263</v>
      </c>
      <c r="F25" s="6">
        <f>G25-SUM(D25:E25)</f>
        <v>63137</v>
      </c>
      <c r="G25" s="3">
        <v>284400</v>
      </c>
      <c r="H25" s="17">
        <v>0</v>
      </c>
      <c r="I25">
        <v>1</v>
      </c>
      <c r="J25">
        <v>0</v>
      </c>
    </row>
    <row r="26" spans="1:11" s="21" customFormat="1" x14ac:dyDescent="0.2">
      <c r="A26" s="21" t="s">
        <v>31</v>
      </c>
      <c r="B26" s="21" t="s">
        <v>10</v>
      </c>
      <c r="C26" s="21" t="s">
        <v>125</v>
      </c>
      <c r="D26" s="25" t="s">
        <v>14</v>
      </c>
      <c r="E26" s="23" t="s">
        <v>14</v>
      </c>
      <c r="F26" s="24" t="s">
        <v>14</v>
      </c>
      <c r="G26" s="24" t="str">
        <f>G23</f>
        <v xml:space="preserve"> </v>
      </c>
      <c r="H26" s="22">
        <v>0</v>
      </c>
      <c r="I26" s="21">
        <v>1</v>
      </c>
      <c r="J26" s="21">
        <v>0</v>
      </c>
      <c r="K26" s="22" t="s">
        <v>124</v>
      </c>
    </row>
    <row r="27" spans="1:11" x14ac:dyDescent="0.2">
      <c r="A27" t="s">
        <v>31</v>
      </c>
      <c r="B27" t="s">
        <v>10</v>
      </c>
      <c r="C27" t="s">
        <v>123</v>
      </c>
      <c r="D27" s="13">
        <v>151466</v>
      </c>
      <c r="E27" s="3">
        <v>0</v>
      </c>
      <c r="F27" s="6">
        <f t="shared" ref="F27:F58" si="1">G27-SUM(D27:E27)</f>
        <v>48763</v>
      </c>
      <c r="G27" s="3">
        <v>200229</v>
      </c>
      <c r="H27" s="17">
        <v>1</v>
      </c>
      <c r="I27">
        <v>0</v>
      </c>
      <c r="J27">
        <v>0</v>
      </c>
    </row>
    <row r="28" spans="1:11" x14ac:dyDescent="0.2">
      <c r="A28" t="s">
        <v>32</v>
      </c>
      <c r="B28" t="s">
        <v>33</v>
      </c>
      <c r="C28" t="s">
        <v>112</v>
      </c>
      <c r="D28" s="13">
        <v>232380</v>
      </c>
      <c r="E28" s="3">
        <v>0</v>
      </c>
      <c r="F28" s="6">
        <f t="shared" si="1"/>
        <v>0</v>
      </c>
      <c r="G28" s="3">
        <v>232380</v>
      </c>
      <c r="H28" s="17">
        <v>1</v>
      </c>
      <c r="I28">
        <v>0</v>
      </c>
      <c r="J28">
        <v>0</v>
      </c>
    </row>
    <row r="29" spans="1:11" x14ac:dyDescent="0.2">
      <c r="A29" t="s">
        <v>32</v>
      </c>
      <c r="B29" t="s">
        <v>33</v>
      </c>
      <c r="C29" t="s">
        <v>117</v>
      </c>
      <c r="D29" s="13">
        <v>197789</v>
      </c>
      <c r="E29" s="3">
        <v>0</v>
      </c>
      <c r="F29" s="6">
        <f t="shared" si="1"/>
        <v>0</v>
      </c>
      <c r="G29" s="3">
        <v>197789</v>
      </c>
      <c r="H29" s="17">
        <v>1</v>
      </c>
      <c r="I29">
        <v>0</v>
      </c>
      <c r="J29">
        <v>0</v>
      </c>
    </row>
    <row r="30" spans="1:11" x14ac:dyDescent="0.2">
      <c r="A30" t="s">
        <v>32</v>
      </c>
      <c r="B30" t="s">
        <v>33</v>
      </c>
      <c r="C30" t="s">
        <v>122</v>
      </c>
      <c r="D30" s="13">
        <v>211065</v>
      </c>
      <c r="E30" s="3">
        <v>0</v>
      </c>
      <c r="F30" s="6">
        <f t="shared" si="1"/>
        <v>0</v>
      </c>
      <c r="G30" s="3">
        <v>211065</v>
      </c>
      <c r="H30" s="17">
        <v>1</v>
      </c>
      <c r="I30">
        <v>0</v>
      </c>
      <c r="J30">
        <v>0</v>
      </c>
    </row>
    <row r="31" spans="1:11" x14ac:dyDescent="0.2">
      <c r="A31" t="s">
        <v>34</v>
      </c>
      <c r="B31" t="s">
        <v>35</v>
      </c>
      <c r="C31" t="s">
        <v>107</v>
      </c>
      <c r="D31" s="13">
        <v>0</v>
      </c>
      <c r="E31" s="3">
        <v>0</v>
      </c>
      <c r="F31" s="6">
        <f t="shared" si="1"/>
        <v>0</v>
      </c>
      <c r="G31" s="3">
        <v>0</v>
      </c>
      <c r="H31" s="17">
        <v>0</v>
      </c>
      <c r="I31">
        <v>0</v>
      </c>
      <c r="J31">
        <v>0</v>
      </c>
    </row>
    <row r="32" spans="1:11" x14ac:dyDescent="0.2">
      <c r="A32" t="s">
        <v>36</v>
      </c>
      <c r="B32" t="s">
        <v>37</v>
      </c>
      <c r="C32" t="s">
        <v>107</v>
      </c>
      <c r="D32" s="13">
        <v>0</v>
      </c>
      <c r="E32" s="3">
        <v>0</v>
      </c>
      <c r="F32" s="6">
        <f t="shared" si="1"/>
        <v>0</v>
      </c>
      <c r="G32" s="3">
        <v>0</v>
      </c>
      <c r="H32" s="17">
        <v>0</v>
      </c>
      <c r="I32">
        <v>0</v>
      </c>
      <c r="J32">
        <v>0</v>
      </c>
    </row>
    <row r="33" spans="1:10" x14ac:dyDescent="0.2">
      <c r="A33" t="s">
        <v>38</v>
      </c>
      <c r="B33" t="s">
        <v>9</v>
      </c>
      <c r="C33" t="s">
        <v>107</v>
      </c>
      <c r="D33" s="13">
        <v>0</v>
      </c>
      <c r="E33" s="3">
        <v>0</v>
      </c>
      <c r="F33" s="6">
        <f t="shared" si="1"/>
        <v>0</v>
      </c>
      <c r="G33" s="3">
        <v>0</v>
      </c>
      <c r="H33" s="17">
        <v>0</v>
      </c>
      <c r="I33">
        <v>0</v>
      </c>
      <c r="J33">
        <v>0</v>
      </c>
    </row>
    <row r="34" spans="1:10" x14ac:dyDescent="0.2">
      <c r="A34" t="s">
        <v>39</v>
      </c>
      <c r="B34" t="s">
        <v>12</v>
      </c>
      <c r="C34" t="s">
        <v>107</v>
      </c>
      <c r="D34" s="13">
        <v>0</v>
      </c>
      <c r="E34" s="3">
        <v>0</v>
      </c>
      <c r="F34" s="6">
        <f t="shared" si="1"/>
        <v>0</v>
      </c>
      <c r="G34" s="3">
        <v>0</v>
      </c>
      <c r="H34" s="17">
        <v>0</v>
      </c>
      <c r="I34">
        <v>0</v>
      </c>
      <c r="J34">
        <v>0</v>
      </c>
    </row>
    <row r="35" spans="1:10" x14ac:dyDescent="0.2">
      <c r="A35" t="s">
        <v>40</v>
      </c>
      <c r="B35" t="s">
        <v>41</v>
      </c>
      <c r="C35" t="s">
        <v>107</v>
      </c>
      <c r="D35" s="13">
        <v>0</v>
      </c>
      <c r="E35" s="3">
        <v>0</v>
      </c>
      <c r="F35" s="6">
        <f t="shared" si="1"/>
        <v>0</v>
      </c>
      <c r="G35" s="3">
        <v>0</v>
      </c>
      <c r="H35" s="17">
        <v>0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120</v>
      </c>
      <c r="D36" s="13">
        <v>211337</v>
      </c>
      <c r="E36" s="3">
        <v>0</v>
      </c>
      <c r="F36" s="6">
        <f t="shared" si="1"/>
        <v>0</v>
      </c>
      <c r="G36" s="3">
        <v>211337</v>
      </c>
      <c r="H36" s="17">
        <v>1</v>
      </c>
      <c r="I36">
        <v>0</v>
      </c>
      <c r="J36">
        <v>0</v>
      </c>
    </row>
    <row r="37" spans="1:10" x14ac:dyDescent="0.2">
      <c r="A37" t="s">
        <v>42</v>
      </c>
      <c r="B37" t="s">
        <v>43</v>
      </c>
      <c r="C37" t="s">
        <v>112</v>
      </c>
      <c r="D37" s="13">
        <v>201087</v>
      </c>
      <c r="E37" s="3">
        <v>0</v>
      </c>
      <c r="F37" s="6">
        <f t="shared" si="1"/>
        <v>92675</v>
      </c>
      <c r="G37" s="3">
        <v>293762</v>
      </c>
      <c r="H37" s="17">
        <v>1</v>
      </c>
      <c r="I37">
        <v>0</v>
      </c>
      <c r="J37">
        <v>0</v>
      </c>
    </row>
    <row r="38" spans="1:10" x14ac:dyDescent="0.2">
      <c r="A38" t="s">
        <v>44</v>
      </c>
      <c r="B38" t="s">
        <v>45</v>
      </c>
      <c r="C38" t="s">
        <v>107</v>
      </c>
      <c r="D38" s="13">
        <v>0</v>
      </c>
      <c r="E38" s="3">
        <v>0</v>
      </c>
      <c r="F38" s="6">
        <f t="shared" si="1"/>
        <v>0</v>
      </c>
      <c r="G38" s="3">
        <v>0</v>
      </c>
      <c r="H38" s="17">
        <v>0</v>
      </c>
      <c r="I38">
        <v>0</v>
      </c>
      <c r="J38">
        <v>0</v>
      </c>
    </row>
    <row r="39" spans="1:10" x14ac:dyDescent="0.2">
      <c r="A39" t="s">
        <v>46</v>
      </c>
      <c r="B39" t="s">
        <v>47</v>
      </c>
      <c r="C39" t="s">
        <v>115</v>
      </c>
      <c r="D39" s="13">
        <v>187894</v>
      </c>
      <c r="E39" s="3">
        <v>0</v>
      </c>
      <c r="F39" s="6">
        <f t="shared" si="1"/>
        <v>61637</v>
      </c>
      <c r="G39" s="3">
        <v>249531</v>
      </c>
      <c r="H39" s="17">
        <v>1</v>
      </c>
      <c r="I39">
        <v>0</v>
      </c>
      <c r="J39">
        <v>0</v>
      </c>
    </row>
    <row r="40" spans="1:10" x14ac:dyDescent="0.2">
      <c r="A40" t="s">
        <v>46</v>
      </c>
      <c r="B40" t="s">
        <v>47</v>
      </c>
      <c r="C40" t="s">
        <v>121</v>
      </c>
      <c r="D40" s="13">
        <v>202536</v>
      </c>
      <c r="E40" s="3">
        <v>0</v>
      </c>
      <c r="F40" s="6">
        <f t="shared" si="1"/>
        <v>57680</v>
      </c>
      <c r="G40" s="3">
        <v>260216</v>
      </c>
      <c r="H40" s="17">
        <v>1</v>
      </c>
      <c r="I40">
        <v>0</v>
      </c>
      <c r="J40">
        <v>0</v>
      </c>
    </row>
    <row r="41" spans="1:10" x14ac:dyDescent="0.2">
      <c r="A41" t="s">
        <v>46</v>
      </c>
      <c r="B41" t="s">
        <v>47</v>
      </c>
      <c r="C41" t="s">
        <v>113</v>
      </c>
      <c r="D41" s="13">
        <v>243553</v>
      </c>
      <c r="E41" s="3">
        <v>0</v>
      </c>
      <c r="F41" s="6">
        <f t="shared" si="1"/>
        <v>63160</v>
      </c>
      <c r="G41" s="3">
        <v>306713</v>
      </c>
      <c r="H41" s="17">
        <v>1</v>
      </c>
      <c r="I41">
        <v>0</v>
      </c>
      <c r="J41">
        <v>0</v>
      </c>
    </row>
    <row r="42" spans="1:10" x14ac:dyDescent="0.2">
      <c r="A42" t="s">
        <v>48</v>
      </c>
      <c r="B42" t="s">
        <v>49</v>
      </c>
      <c r="C42" t="s">
        <v>107</v>
      </c>
      <c r="D42" s="13">
        <v>0</v>
      </c>
      <c r="E42" s="3">
        <v>0</v>
      </c>
      <c r="F42" s="6">
        <f t="shared" si="1"/>
        <v>0</v>
      </c>
      <c r="G42" s="3">
        <v>0</v>
      </c>
      <c r="H42" s="17">
        <v>0</v>
      </c>
      <c r="I42">
        <v>0</v>
      </c>
      <c r="J42">
        <v>0</v>
      </c>
    </row>
    <row r="43" spans="1:10" x14ac:dyDescent="0.2">
      <c r="A43" t="s">
        <v>50</v>
      </c>
      <c r="B43" t="s">
        <v>6</v>
      </c>
      <c r="C43" t="s">
        <v>107</v>
      </c>
      <c r="D43" s="13">
        <v>0</v>
      </c>
      <c r="E43" s="3">
        <v>0</v>
      </c>
      <c r="F43" s="6">
        <f t="shared" si="1"/>
        <v>0</v>
      </c>
      <c r="G43" s="3">
        <v>0</v>
      </c>
      <c r="H43" s="17">
        <v>0</v>
      </c>
      <c r="I43">
        <v>0</v>
      </c>
      <c r="J43">
        <v>0</v>
      </c>
    </row>
    <row r="44" spans="1:10" x14ac:dyDescent="0.2">
      <c r="A44" t="s">
        <v>51</v>
      </c>
      <c r="B44" t="s">
        <v>52</v>
      </c>
      <c r="C44" t="s">
        <v>120</v>
      </c>
      <c r="D44" s="13">
        <v>0</v>
      </c>
      <c r="E44" s="3">
        <v>261936</v>
      </c>
      <c r="F44" s="6">
        <f t="shared" si="1"/>
        <v>74619</v>
      </c>
      <c r="G44" s="3">
        <v>336555</v>
      </c>
      <c r="H44" s="17">
        <v>0</v>
      </c>
      <c r="I44">
        <v>1</v>
      </c>
      <c r="J44">
        <v>0</v>
      </c>
    </row>
    <row r="45" spans="1:10" x14ac:dyDescent="0.2">
      <c r="A45" t="s">
        <v>51</v>
      </c>
      <c r="B45" t="s">
        <v>52</v>
      </c>
      <c r="C45" t="s">
        <v>114</v>
      </c>
      <c r="D45" s="13">
        <v>0</v>
      </c>
      <c r="E45" s="3">
        <v>259257</v>
      </c>
      <c r="F45" s="6">
        <f t="shared" si="1"/>
        <v>83479</v>
      </c>
      <c r="G45" s="3">
        <v>342736</v>
      </c>
      <c r="H45" s="17">
        <v>0</v>
      </c>
      <c r="I45">
        <v>1</v>
      </c>
      <c r="J45">
        <v>0</v>
      </c>
    </row>
    <row r="46" spans="1:10" x14ac:dyDescent="0.2">
      <c r="A46" t="s">
        <v>51</v>
      </c>
      <c r="B46" t="s">
        <v>52</v>
      </c>
      <c r="C46" t="s">
        <v>119</v>
      </c>
      <c r="D46" s="13">
        <v>0</v>
      </c>
      <c r="E46" s="3">
        <v>210794</v>
      </c>
      <c r="F46" s="6">
        <f t="shared" si="1"/>
        <v>74340</v>
      </c>
      <c r="G46" s="3">
        <v>285134</v>
      </c>
      <c r="H46" s="17">
        <v>0</v>
      </c>
      <c r="I46">
        <v>1</v>
      </c>
      <c r="J46">
        <v>0</v>
      </c>
    </row>
    <row r="47" spans="1:10" x14ac:dyDescent="0.2">
      <c r="A47" t="s">
        <v>53</v>
      </c>
      <c r="B47" t="s">
        <v>4</v>
      </c>
      <c r="C47" t="s">
        <v>107</v>
      </c>
      <c r="D47" s="13">
        <v>0</v>
      </c>
      <c r="E47" s="3">
        <v>0</v>
      </c>
      <c r="F47" s="6">
        <f t="shared" si="1"/>
        <v>0</v>
      </c>
      <c r="G47" s="3">
        <v>0</v>
      </c>
      <c r="H47" s="17">
        <v>0</v>
      </c>
      <c r="I47">
        <v>0</v>
      </c>
      <c r="J47">
        <v>0</v>
      </c>
    </row>
    <row r="48" spans="1:10" x14ac:dyDescent="0.2">
      <c r="A48" t="s">
        <v>54</v>
      </c>
      <c r="B48" t="s">
        <v>55</v>
      </c>
      <c r="C48" t="s">
        <v>107</v>
      </c>
      <c r="D48" s="13">
        <v>0</v>
      </c>
      <c r="E48" s="3">
        <v>0</v>
      </c>
      <c r="F48" s="6">
        <f t="shared" si="1"/>
        <v>0</v>
      </c>
      <c r="G48" s="3">
        <v>0</v>
      </c>
      <c r="H48" s="17">
        <v>0</v>
      </c>
      <c r="I48">
        <v>0</v>
      </c>
      <c r="J48">
        <v>0</v>
      </c>
    </row>
    <row r="49" spans="1:11" x14ac:dyDescent="0.2">
      <c r="A49" t="s">
        <v>56</v>
      </c>
      <c r="B49" t="s">
        <v>57</v>
      </c>
      <c r="C49" t="s">
        <v>112</v>
      </c>
      <c r="D49" s="13">
        <v>234717</v>
      </c>
      <c r="E49" s="3">
        <v>0</v>
      </c>
      <c r="F49" s="6">
        <f t="shared" si="1"/>
        <v>58605</v>
      </c>
      <c r="G49" s="3">
        <v>293322</v>
      </c>
      <c r="H49" s="17">
        <v>1</v>
      </c>
      <c r="I49">
        <v>0</v>
      </c>
      <c r="J49">
        <v>0</v>
      </c>
    </row>
    <row r="50" spans="1:11" x14ac:dyDescent="0.2">
      <c r="A50" t="s">
        <v>58</v>
      </c>
      <c r="B50" t="s">
        <v>59</v>
      </c>
      <c r="C50" t="s">
        <v>107</v>
      </c>
      <c r="D50" s="13">
        <v>0</v>
      </c>
      <c r="E50" s="3">
        <v>0</v>
      </c>
      <c r="F50" s="6">
        <f t="shared" si="1"/>
        <v>0</v>
      </c>
      <c r="G50" s="3">
        <v>0</v>
      </c>
      <c r="H50" s="17">
        <v>0</v>
      </c>
      <c r="I50">
        <v>0</v>
      </c>
      <c r="J50">
        <v>0</v>
      </c>
    </row>
    <row r="51" spans="1:11" x14ac:dyDescent="0.2">
      <c r="A51" t="s">
        <v>60</v>
      </c>
      <c r="B51" t="s">
        <v>61</v>
      </c>
      <c r="C51" t="s">
        <v>107</v>
      </c>
      <c r="D51" s="13">
        <v>0</v>
      </c>
      <c r="E51" s="3">
        <v>0</v>
      </c>
      <c r="F51" s="6">
        <f t="shared" si="1"/>
        <v>0</v>
      </c>
      <c r="G51" s="3">
        <v>0</v>
      </c>
      <c r="H51" s="17">
        <v>0</v>
      </c>
      <c r="I51">
        <v>0</v>
      </c>
      <c r="J51">
        <v>0</v>
      </c>
    </row>
    <row r="52" spans="1:11" x14ac:dyDescent="0.2">
      <c r="A52" t="s">
        <v>62</v>
      </c>
      <c r="B52" t="s">
        <v>63</v>
      </c>
      <c r="C52" t="s">
        <v>107</v>
      </c>
      <c r="D52" s="13">
        <v>0</v>
      </c>
      <c r="E52" s="3">
        <v>0</v>
      </c>
      <c r="F52" s="6">
        <f t="shared" si="1"/>
        <v>0</v>
      </c>
      <c r="G52" s="3">
        <v>0</v>
      </c>
      <c r="H52" s="17">
        <v>0</v>
      </c>
      <c r="I52">
        <v>0</v>
      </c>
      <c r="J52">
        <v>0</v>
      </c>
    </row>
    <row r="53" spans="1:11" x14ac:dyDescent="0.2">
      <c r="A53" t="s">
        <v>64</v>
      </c>
      <c r="B53" t="s">
        <v>65</v>
      </c>
      <c r="C53" t="s">
        <v>107</v>
      </c>
      <c r="D53" s="13">
        <v>0</v>
      </c>
      <c r="E53" s="3">
        <v>0</v>
      </c>
      <c r="F53" s="6">
        <f t="shared" si="1"/>
        <v>0</v>
      </c>
      <c r="G53" s="3">
        <v>0</v>
      </c>
      <c r="H53" s="17">
        <v>0</v>
      </c>
      <c r="I53">
        <v>0</v>
      </c>
      <c r="J53">
        <v>0</v>
      </c>
    </row>
    <row r="54" spans="1:11" x14ac:dyDescent="0.2">
      <c r="A54" t="s">
        <v>66</v>
      </c>
      <c r="B54" t="s">
        <v>67</v>
      </c>
      <c r="C54" t="s">
        <v>107</v>
      </c>
      <c r="D54" s="13">
        <v>0</v>
      </c>
      <c r="E54" s="3">
        <v>0</v>
      </c>
      <c r="F54" s="6">
        <f t="shared" si="1"/>
        <v>0</v>
      </c>
      <c r="G54" s="3">
        <v>0</v>
      </c>
      <c r="H54" s="17">
        <v>0</v>
      </c>
      <c r="I54">
        <v>0</v>
      </c>
      <c r="J54">
        <v>0</v>
      </c>
    </row>
    <row r="55" spans="1:11" x14ac:dyDescent="0.2">
      <c r="A55" t="s">
        <v>68</v>
      </c>
      <c r="B55" t="s">
        <v>69</v>
      </c>
      <c r="C55" t="s">
        <v>107</v>
      </c>
      <c r="D55" s="13">
        <v>0</v>
      </c>
      <c r="E55" s="3">
        <v>0</v>
      </c>
      <c r="F55" s="6">
        <f t="shared" si="1"/>
        <v>0</v>
      </c>
      <c r="G55" s="3">
        <v>0</v>
      </c>
      <c r="H55" s="17">
        <v>0</v>
      </c>
      <c r="I55">
        <v>0</v>
      </c>
      <c r="J55">
        <v>0</v>
      </c>
    </row>
    <row r="56" spans="1:11" x14ac:dyDescent="0.2">
      <c r="A56" t="s">
        <v>70</v>
      </c>
      <c r="B56" t="s">
        <v>71</v>
      </c>
      <c r="C56" t="s">
        <v>107</v>
      </c>
      <c r="D56" s="13">
        <v>0</v>
      </c>
      <c r="E56" s="3">
        <v>0</v>
      </c>
      <c r="F56" s="6">
        <f t="shared" si="1"/>
        <v>0</v>
      </c>
      <c r="G56" s="3">
        <v>0</v>
      </c>
      <c r="H56" s="17">
        <v>0</v>
      </c>
      <c r="I56">
        <v>0</v>
      </c>
      <c r="J56">
        <v>0</v>
      </c>
    </row>
    <row r="57" spans="1:11" s="21" customFormat="1" x14ac:dyDescent="0.2">
      <c r="A57" s="21" t="s">
        <v>72</v>
      </c>
      <c r="B57" s="21" t="s">
        <v>73</v>
      </c>
      <c r="C57" s="21" t="s">
        <v>119</v>
      </c>
      <c r="D57" s="25">
        <v>0</v>
      </c>
      <c r="E57" s="23">
        <v>132456</v>
      </c>
      <c r="F57" s="24">
        <f t="shared" si="1"/>
        <v>46369</v>
      </c>
      <c r="G57" s="23">
        <v>178825</v>
      </c>
      <c r="H57" s="22">
        <v>0</v>
      </c>
      <c r="I57" s="21">
        <v>1</v>
      </c>
      <c r="J57" s="21">
        <v>0</v>
      </c>
      <c r="K57" s="22" t="s">
        <v>118</v>
      </c>
    </row>
    <row r="58" spans="1:11" x14ac:dyDescent="0.2">
      <c r="A58" t="s">
        <v>74</v>
      </c>
      <c r="B58" t="s">
        <v>2</v>
      </c>
      <c r="C58" t="s">
        <v>107</v>
      </c>
      <c r="D58" s="13">
        <v>0</v>
      </c>
      <c r="E58" s="3">
        <v>0</v>
      </c>
      <c r="F58" s="6">
        <f t="shared" si="1"/>
        <v>0</v>
      </c>
      <c r="G58" s="3">
        <v>0</v>
      </c>
      <c r="H58" s="17">
        <v>0</v>
      </c>
      <c r="I58">
        <v>0</v>
      </c>
      <c r="J58">
        <v>0</v>
      </c>
    </row>
    <row r="59" spans="1:11" x14ac:dyDescent="0.2">
      <c r="A59" t="s">
        <v>75</v>
      </c>
      <c r="B59" t="s">
        <v>76</v>
      </c>
      <c r="C59" t="s">
        <v>107</v>
      </c>
      <c r="D59" s="13">
        <v>0</v>
      </c>
      <c r="E59" s="3">
        <v>0</v>
      </c>
      <c r="F59" s="6">
        <f t="shared" ref="F59:F82" si="2">G59-SUM(D59:E59)</f>
        <v>0</v>
      </c>
      <c r="G59" s="3">
        <v>0</v>
      </c>
      <c r="H59" s="17">
        <v>0</v>
      </c>
      <c r="I59">
        <v>0</v>
      </c>
      <c r="J59">
        <v>0</v>
      </c>
    </row>
    <row r="60" spans="1:11" x14ac:dyDescent="0.2">
      <c r="A60" t="s">
        <v>77</v>
      </c>
      <c r="B60" t="s">
        <v>8</v>
      </c>
      <c r="C60" t="s">
        <v>117</v>
      </c>
      <c r="D60" s="13">
        <v>246378</v>
      </c>
      <c r="E60" s="3">
        <v>0</v>
      </c>
      <c r="F60" s="6">
        <f t="shared" si="2"/>
        <v>1938</v>
      </c>
      <c r="G60" s="3">
        <v>248316</v>
      </c>
      <c r="H60" s="17">
        <v>1</v>
      </c>
      <c r="I60">
        <v>0</v>
      </c>
      <c r="J60">
        <v>0</v>
      </c>
    </row>
    <row r="61" spans="1:11" x14ac:dyDescent="0.2">
      <c r="A61" t="s">
        <v>77</v>
      </c>
      <c r="B61" t="s">
        <v>8</v>
      </c>
      <c r="C61" t="s">
        <v>116</v>
      </c>
      <c r="D61" s="13">
        <v>0</v>
      </c>
      <c r="E61" s="3">
        <v>258359</v>
      </c>
      <c r="F61" s="6">
        <f t="shared" si="2"/>
        <v>0</v>
      </c>
      <c r="G61" s="3">
        <v>258359</v>
      </c>
      <c r="H61" s="17">
        <v>0</v>
      </c>
      <c r="I61">
        <v>1</v>
      </c>
      <c r="J61">
        <v>0</v>
      </c>
    </row>
    <row r="62" spans="1:11" x14ac:dyDescent="0.2">
      <c r="A62" t="s">
        <v>78</v>
      </c>
      <c r="B62" t="s">
        <v>79</v>
      </c>
      <c r="C62" t="s">
        <v>107</v>
      </c>
      <c r="D62" s="13">
        <v>0</v>
      </c>
      <c r="E62" s="3">
        <v>0</v>
      </c>
      <c r="F62" s="6">
        <f t="shared" si="2"/>
        <v>0</v>
      </c>
      <c r="G62" s="3">
        <v>0</v>
      </c>
      <c r="H62" s="17">
        <v>0</v>
      </c>
      <c r="I62">
        <v>0</v>
      </c>
      <c r="J62">
        <v>0</v>
      </c>
    </row>
    <row r="63" spans="1:11" x14ac:dyDescent="0.2">
      <c r="A63" t="s">
        <v>80</v>
      </c>
      <c r="B63" t="s">
        <v>81</v>
      </c>
      <c r="C63" t="s">
        <v>114</v>
      </c>
      <c r="D63" s="13">
        <v>228043</v>
      </c>
      <c r="E63" s="3">
        <v>0</v>
      </c>
      <c r="F63" s="6">
        <f t="shared" si="2"/>
        <v>104212</v>
      </c>
      <c r="G63" s="3">
        <v>332255</v>
      </c>
      <c r="H63" s="17">
        <v>1</v>
      </c>
      <c r="I63">
        <v>0</v>
      </c>
      <c r="J63">
        <v>0</v>
      </c>
    </row>
    <row r="64" spans="1:11" x14ac:dyDescent="0.2">
      <c r="A64" t="s">
        <v>80</v>
      </c>
      <c r="B64" t="s">
        <v>81</v>
      </c>
      <c r="C64" t="s">
        <v>115</v>
      </c>
      <c r="D64" s="13">
        <v>0</v>
      </c>
      <c r="E64" s="3">
        <v>212866</v>
      </c>
      <c r="F64" s="6">
        <f t="shared" si="2"/>
        <v>147222</v>
      </c>
      <c r="G64" s="3">
        <v>360088</v>
      </c>
      <c r="H64" s="17">
        <v>0</v>
      </c>
      <c r="I64">
        <v>1</v>
      </c>
      <c r="J64">
        <v>0</v>
      </c>
    </row>
    <row r="65" spans="1:10" x14ac:dyDescent="0.2">
      <c r="A65" t="s">
        <v>82</v>
      </c>
      <c r="B65" t="s">
        <v>1</v>
      </c>
      <c r="C65" t="s">
        <v>107</v>
      </c>
      <c r="D65" s="13">
        <v>0</v>
      </c>
      <c r="E65" s="3">
        <v>0</v>
      </c>
      <c r="F65" s="6">
        <f t="shared" si="2"/>
        <v>0</v>
      </c>
      <c r="G65" s="3">
        <v>0</v>
      </c>
      <c r="H65" s="17">
        <v>0</v>
      </c>
      <c r="I65">
        <v>0</v>
      </c>
      <c r="J65">
        <v>0</v>
      </c>
    </row>
    <row r="66" spans="1:10" x14ac:dyDescent="0.2">
      <c r="A66" t="s">
        <v>83</v>
      </c>
      <c r="B66" t="s">
        <v>84</v>
      </c>
      <c r="C66" t="s">
        <v>107</v>
      </c>
      <c r="D66" s="13">
        <v>0</v>
      </c>
      <c r="E66" s="3">
        <v>0</v>
      </c>
      <c r="F66" s="6">
        <f t="shared" si="2"/>
        <v>0</v>
      </c>
      <c r="G66" s="3">
        <v>0</v>
      </c>
      <c r="H66" s="17">
        <v>0</v>
      </c>
      <c r="I66">
        <v>0</v>
      </c>
      <c r="J66">
        <v>0</v>
      </c>
    </row>
    <row r="67" spans="1:10" x14ac:dyDescent="0.2">
      <c r="A67" t="s">
        <v>85</v>
      </c>
      <c r="B67" t="s">
        <v>86</v>
      </c>
      <c r="C67" t="s">
        <v>114</v>
      </c>
      <c r="D67" s="13">
        <v>196116</v>
      </c>
      <c r="E67" s="3">
        <v>0</v>
      </c>
      <c r="F67" s="6">
        <f t="shared" si="2"/>
        <v>7602</v>
      </c>
      <c r="G67" s="3">
        <v>203718</v>
      </c>
      <c r="H67" s="17">
        <v>1</v>
      </c>
      <c r="I67">
        <v>0</v>
      </c>
      <c r="J67">
        <v>0</v>
      </c>
    </row>
    <row r="68" spans="1:10" x14ac:dyDescent="0.2">
      <c r="A68" t="s">
        <v>85</v>
      </c>
      <c r="B68" t="s">
        <v>86</v>
      </c>
      <c r="C68" t="s">
        <v>113</v>
      </c>
      <c r="D68" s="13">
        <v>0</v>
      </c>
      <c r="E68" s="3">
        <v>218717</v>
      </c>
      <c r="F68" s="6">
        <f t="shared" si="2"/>
        <v>14898</v>
      </c>
      <c r="G68" s="3">
        <v>233615</v>
      </c>
      <c r="H68" s="17">
        <v>0</v>
      </c>
      <c r="I68">
        <v>1</v>
      </c>
      <c r="J68">
        <v>0</v>
      </c>
    </row>
    <row r="69" spans="1:10" x14ac:dyDescent="0.2">
      <c r="A69" t="s">
        <v>87</v>
      </c>
      <c r="B69" t="s">
        <v>88</v>
      </c>
      <c r="C69" t="s">
        <v>107</v>
      </c>
      <c r="D69" s="13">
        <v>0</v>
      </c>
      <c r="E69" s="3">
        <v>0</v>
      </c>
      <c r="F69" s="6">
        <f t="shared" si="2"/>
        <v>0</v>
      </c>
      <c r="G69" s="3">
        <v>0</v>
      </c>
      <c r="H69" s="17">
        <v>0</v>
      </c>
      <c r="I69">
        <v>0</v>
      </c>
      <c r="J69">
        <v>0</v>
      </c>
    </row>
    <row r="70" spans="1:10" x14ac:dyDescent="0.2">
      <c r="A70" t="s">
        <v>89</v>
      </c>
      <c r="B70" t="s">
        <v>90</v>
      </c>
      <c r="C70" t="s">
        <v>113</v>
      </c>
      <c r="D70" s="13">
        <v>184383</v>
      </c>
      <c r="E70" s="3">
        <v>0</v>
      </c>
      <c r="F70" s="6">
        <f t="shared" si="2"/>
        <v>56858</v>
      </c>
      <c r="G70" s="3">
        <v>241241</v>
      </c>
      <c r="H70" s="17">
        <v>1</v>
      </c>
      <c r="I70">
        <v>0</v>
      </c>
      <c r="J70">
        <v>0</v>
      </c>
    </row>
    <row r="71" spans="1:10" x14ac:dyDescent="0.2">
      <c r="A71" t="s">
        <v>91</v>
      </c>
      <c r="B71" t="s">
        <v>5</v>
      </c>
      <c r="C71" t="s">
        <v>112</v>
      </c>
      <c r="D71" s="13">
        <v>187180</v>
      </c>
      <c r="E71" s="3">
        <v>0</v>
      </c>
      <c r="F71" s="6">
        <f t="shared" si="2"/>
        <v>0</v>
      </c>
      <c r="G71" s="3">
        <v>187180</v>
      </c>
      <c r="H71" s="17">
        <v>1</v>
      </c>
      <c r="I71">
        <v>0</v>
      </c>
      <c r="J71">
        <v>0</v>
      </c>
    </row>
    <row r="72" spans="1:10" x14ac:dyDescent="0.2">
      <c r="A72" t="s">
        <v>91</v>
      </c>
      <c r="B72" t="s">
        <v>5</v>
      </c>
      <c r="C72" t="s">
        <v>111</v>
      </c>
      <c r="D72" s="13">
        <v>187775</v>
      </c>
      <c r="E72" s="3">
        <v>0</v>
      </c>
      <c r="F72" s="6">
        <f t="shared" si="2"/>
        <v>18613</v>
      </c>
      <c r="G72" s="3">
        <v>206388</v>
      </c>
      <c r="H72" s="17">
        <v>1</v>
      </c>
      <c r="I72">
        <v>0</v>
      </c>
      <c r="J72">
        <v>0</v>
      </c>
    </row>
    <row r="73" spans="1:10" x14ac:dyDescent="0.2">
      <c r="A73" t="s">
        <v>91</v>
      </c>
      <c r="B73" t="s">
        <v>5</v>
      </c>
      <c r="C73" t="s">
        <v>110</v>
      </c>
      <c r="D73" s="13">
        <v>143284</v>
      </c>
      <c r="E73" s="3">
        <v>0</v>
      </c>
      <c r="F73" s="6">
        <f t="shared" si="2"/>
        <v>35978</v>
      </c>
      <c r="G73" s="3">
        <v>179262</v>
      </c>
      <c r="H73" s="17">
        <v>1</v>
      </c>
      <c r="I73">
        <v>0</v>
      </c>
      <c r="J73">
        <v>0</v>
      </c>
    </row>
    <row r="74" spans="1:10" x14ac:dyDescent="0.2">
      <c r="A74" t="s">
        <v>91</v>
      </c>
      <c r="B74" t="s">
        <v>5</v>
      </c>
      <c r="C74" t="s">
        <v>109</v>
      </c>
      <c r="D74" s="13">
        <v>163239</v>
      </c>
      <c r="E74" s="3">
        <v>0</v>
      </c>
      <c r="F74" s="6">
        <f t="shared" si="2"/>
        <v>28824</v>
      </c>
      <c r="G74" s="3">
        <v>192063</v>
      </c>
      <c r="H74" s="17">
        <v>1</v>
      </c>
      <c r="I74">
        <v>0</v>
      </c>
      <c r="J74">
        <v>0</v>
      </c>
    </row>
    <row r="75" spans="1:10" x14ac:dyDescent="0.2">
      <c r="A75" t="s">
        <v>91</v>
      </c>
      <c r="B75" t="s">
        <v>5</v>
      </c>
      <c r="C75" t="s">
        <v>108</v>
      </c>
      <c r="D75" s="13">
        <v>0</v>
      </c>
      <c r="E75" s="3">
        <v>86053</v>
      </c>
      <c r="F75" s="6">
        <f t="shared" si="2"/>
        <v>9558</v>
      </c>
      <c r="G75" s="3">
        <v>95611</v>
      </c>
      <c r="H75" s="17">
        <v>0</v>
      </c>
      <c r="I75">
        <v>1</v>
      </c>
      <c r="J75">
        <v>0</v>
      </c>
    </row>
    <row r="76" spans="1:10" x14ac:dyDescent="0.2">
      <c r="A76" t="s">
        <v>92</v>
      </c>
      <c r="B76" t="s">
        <v>93</v>
      </c>
      <c r="C76" t="s">
        <v>107</v>
      </c>
      <c r="D76" s="13">
        <v>0</v>
      </c>
      <c r="E76" s="3">
        <v>0</v>
      </c>
      <c r="F76" s="6">
        <f t="shared" si="2"/>
        <v>0</v>
      </c>
      <c r="G76" s="3">
        <v>0</v>
      </c>
      <c r="H76" s="17">
        <v>0</v>
      </c>
      <c r="I76">
        <v>0</v>
      </c>
      <c r="J76">
        <v>0</v>
      </c>
    </row>
    <row r="77" spans="1:10" x14ac:dyDescent="0.2">
      <c r="A77" t="s">
        <v>94</v>
      </c>
      <c r="B77" t="s">
        <v>95</v>
      </c>
      <c r="C77" t="s">
        <v>107</v>
      </c>
      <c r="D77" s="13">
        <v>0</v>
      </c>
      <c r="E77" s="3">
        <v>0</v>
      </c>
      <c r="F77" s="6">
        <f t="shared" si="2"/>
        <v>0</v>
      </c>
      <c r="G77" s="3">
        <v>0</v>
      </c>
      <c r="H77" s="17">
        <v>0</v>
      </c>
      <c r="I77">
        <v>0</v>
      </c>
      <c r="J77">
        <v>0</v>
      </c>
    </row>
    <row r="78" spans="1:10" x14ac:dyDescent="0.2">
      <c r="A78" t="s">
        <v>96</v>
      </c>
      <c r="B78" t="s">
        <v>7</v>
      </c>
      <c r="C78" t="s">
        <v>107</v>
      </c>
      <c r="D78" s="13">
        <v>0</v>
      </c>
      <c r="E78" s="3">
        <v>0</v>
      </c>
      <c r="F78" s="6">
        <f t="shared" si="2"/>
        <v>0</v>
      </c>
      <c r="G78" s="3">
        <v>0</v>
      </c>
      <c r="H78" s="17">
        <v>0</v>
      </c>
      <c r="I78">
        <v>0</v>
      </c>
      <c r="J78">
        <v>0</v>
      </c>
    </row>
    <row r="79" spans="1:10" x14ac:dyDescent="0.2">
      <c r="A79" t="s">
        <v>97</v>
      </c>
      <c r="B79" t="s">
        <v>98</v>
      </c>
      <c r="C79" t="s">
        <v>107</v>
      </c>
      <c r="D79" s="13">
        <v>0</v>
      </c>
      <c r="E79" s="3">
        <v>0</v>
      </c>
      <c r="F79" s="6">
        <f t="shared" si="2"/>
        <v>0</v>
      </c>
      <c r="G79" s="3">
        <v>0</v>
      </c>
      <c r="H79" s="17">
        <v>0</v>
      </c>
      <c r="I79">
        <v>0</v>
      </c>
      <c r="J79">
        <v>0</v>
      </c>
    </row>
    <row r="80" spans="1:10" x14ac:dyDescent="0.2">
      <c r="A80" t="s">
        <v>99</v>
      </c>
      <c r="B80" t="s">
        <v>100</v>
      </c>
      <c r="C80" t="s">
        <v>107</v>
      </c>
      <c r="D80" s="13">
        <v>0</v>
      </c>
      <c r="E80" s="3">
        <v>0</v>
      </c>
      <c r="F80" s="6">
        <f t="shared" si="2"/>
        <v>0</v>
      </c>
      <c r="G80" s="3">
        <v>0</v>
      </c>
      <c r="H80" s="17">
        <v>0</v>
      </c>
      <c r="I80">
        <v>0</v>
      </c>
      <c r="J80">
        <v>0</v>
      </c>
    </row>
    <row r="81" spans="1:11" x14ac:dyDescent="0.2">
      <c r="A81" t="s">
        <v>101</v>
      </c>
      <c r="B81" t="s">
        <v>11</v>
      </c>
      <c r="C81" t="s">
        <v>107</v>
      </c>
      <c r="D81" s="13">
        <v>0</v>
      </c>
      <c r="E81" s="3">
        <v>0</v>
      </c>
      <c r="F81" s="6">
        <f t="shared" si="2"/>
        <v>0</v>
      </c>
      <c r="G81" s="3">
        <v>0</v>
      </c>
      <c r="H81" s="17">
        <v>0</v>
      </c>
      <c r="I81">
        <v>0</v>
      </c>
      <c r="J81">
        <v>0</v>
      </c>
    </row>
    <row r="82" spans="1:11" x14ac:dyDescent="0.2">
      <c r="A82" t="s">
        <v>102</v>
      </c>
      <c r="B82" t="s">
        <v>103</v>
      </c>
      <c r="C82" t="s">
        <v>107</v>
      </c>
      <c r="D82" s="13">
        <v>0</v>
      </c>
      <c r="E82" s="3">
        <v>0</v>
      </c>
      <c r="F82" s="6">
        <f t="shared" si="2"/>
        <v>0</v>
      </c>
      <c r="G82" s="3">
        <v>0</v>
      </c>
      <c r="H82" s="17">
        <v>0</v>
      </c>
      <c r="I82">
        <v>0</v>
      </c>
      <c r="J82">
        <v>0</v>
      </c>
    </row>
    <row r="84" spans="1:11" s="2" customFormat="1" x14ac:dyDescent="0.2">
      <c r="A84" s="5" t="s">
        <v>13</v>
      </c>
      <c r="B84" s="5"/>
      <c r="C84" s="5"/>
      <c r="D84" s="16">
        <f t="shared" ref="D84:J84" si="3">SUM(D3:D82)</f>
        <v>4931714</v>
      </c>
      <c r="E84" s="7">
        <f t="shared" si="3"/>
        <v>3828410</v>
      </c>
      <c r="F84" s="7">
        <f t="shared" si="3"/>
        <v>1731274</v>
      </c>
      <c r="G84" s="7">
        <f t="shared" si="3"/>
        <v>10491398</v>
      </c>
      <c r="H84" s="18">
        <f t="shared" si="3"/>
        <v>26</v>
      </c>
      <c r="I84" s="5">
        <f t="shared" si="3"/>
        <v>21</v>
      </c>
      <c r="J84" s="5">
        <f t="shared" si="3"/>
        <v>0</v>
      </c>
      <c r="K84" s="18"/>
    </row>
    <row r="86" spans="1:11" x14ac:dyDescent="0.2">
      <c r="C86" s="20"/>
    </row>
    <row r="87" spans="1:11" x14ac:dyDescent="0.2">
      <c r="C87" s="20"/>
    </row>
  </sheetData>
  <sheetProtection sheet="1" objects="1" scenarios="1"/>
  <autoFilter ref="A2:J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" workbookViewId="0">
      <selection activeCell="G2" sqref="G1:J1048576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3" bestFit="1" customWidth="1"/>
    <col min="4" max="4" width="11.33203125" customWidth="1"/>
    <col min="5" max="5" width="12.1640625" customWidth="1"/>
    <col min="6" max="6" width="5.83203125" customWidth="1"/>
  </cols>
  <sheetData>
    <row r="3" spans="1:5" x14ac:dyDescent="0.2">
      <c r="A3" s="27" t="s">
        <v>0</v>
      </c>
      <c r="B3" s="27" t="s">
        <v>104</v>
      </c>
      <c r="C3" s="3" t="s">
        <v>146</v>
      </c>
      <c r="D3" t="s">
        <v>148</v>
      </c>
      <c r="E3" t="s">
        <v>149</v>
      </c>
    </row>
    <row r="4" spans="1:5" x14ac:dyDescent="0.2">
      <c r="A4" t="s">
        <v>16</v>
      </c>
      <c r="B4" t="s">
        <v>17</v>
      </c>
      <c r="C4" s="3">
        <v>200676</v>
      </c>
      <c r="D4">
        <v>1</v>
      </c>
      <c r="E4">
        <v>0</v>
      </c>
    </row>
    <row r="5" spans="1:5" x14ac:dyDescent="0.2">
      <c r="A5" t="s">
        <v>18</v>
      </c>
      <c r="B5" t="s">
        <v>19</v>
      </c>
      <c r="C5" s="3">
        <v>0</v>
      </c>
      <c r="D5">
        <v>0</v>
      </c>
      <c r="E5">
        <v>0</v>
      </c>
    </row>
    <row r="6" spans="1:5" x14ac:dyDescent="0.2">
      <c r="A6" t="s">
        <v>20</v>
      </c>
      <c r="B6" t="s">
        <v>3</v>
      </c>
      <c r="C6" s="3">
        <v>127827</v>
      </c>
      <c r="D6">
        <v>0</v>
      </c>
      <c r="E6">
        <v>1</v>
      </c>
    </row>
    <row r="7" spans="1:5" x14ac:dyDescent="0.2">
      <c r="A7" t="s">
        <v>21</v>
      </c>
      <c r="B7" t="s">
        <v>22</v>
      </c>
      <c r="C7" s="3">
        <v>245660</v>
      </c>
      <c r="D7">
        <v>1</v>
      </c>
      <c r="E7">
        <v>0</v>
      </c>
    </row>
    <row r="8" spans="1:5" x14ac:dyDescent="0.2">
      <c r="A8" t="s">
        <v>23</v>
      </c>
      <c r="B8" t="s">
        <v>24</v>
      </c>
      <c r="C8" s="3">
        <v>2428159</v>
      </c>
      <c r="D8">
        <v>3</v>
      </c>
      <c r="E8">
        <v>9</v>
      </c>
    </row>
    <row r="9" spans="1:5" x14ac:dyDescent="0.2">
      <c r="A9" t="s">
        <v>25</v>
      </c>
      <c r="B9" t="s">
        <v>26</v>
      </c>
      <c r="C9" s="3">
        <v>307231</v>
      </c>
      <c r="D9">
        <v>1</v>
      </c>
      <c r="E9">
        <v>0</v>
      </c>
    </row>
    <row r="10" spans="1:5" x14ac:dyDescent="0.2">
      <c r="A10" t="s">
        <v>27</v>
      </c>
      <c r="B10" t="s">
        <v>28</v>
      </c>
      <c r="C10" s="3">
        <v>0</v>
      </c>
      <c r="D10">
        <v>0</v>
      </c>
      <c r="E10">
        <v>0</v>
      </c>
    </row>
    <row r="11" spans="1:5" x14ac:dyDescent="0.2">
      <c r="A11" t="s">
        <v>29</v>
      </c>
      <c r="B11" t="s">
        <v>30</v>
      </c>
      <c r="C11" s="3">
        <v>0</v>
      </c>
      <c r="D11">
        <v>0</v>
      </c>
      <c r="E11">
        <v>0</v>
      </c>
    </row>
    <row r="12" spans="1:5" x14ac:dyDescent="0.2">
      <c r="A12" t="s">
        <v>31</v>
      </c>
      <c r="B12" t="s">
        <v>10</v>
      </c>
      <c r="C12" s="3">
        <v>1044384</v>
      </c>
      <c r="D12">
        <v>3</v>
      </c>
      <c r="E12">
        <v>3</v>
      </c>
    </row>
    <row r="13" spans="1:5" x14ac:dyDescent="0.2">
      <c r="A13" t="s">
        <v>32</v>
      </c>
      <c r="B13" t="s">
        <v>33</v>
      </c>
      <c r="C13" s="3">
        <v>641234</v>
      </c>
      <c r="D13">
        <v>3</v>
      </c>
      <c r="E13">
        <v>0</v>
      </c>
    </row>
    <row r="14" spans="1:5" x14ac:dyDescent="0.2">
      <c r="A14" t="s">
        <v>34</v>
      </c>
      <c r="B14" t="s">
        <v>35</v>
      </c>
      <c r="C14" s="3">
        <v>0</v>
      </c>
      <c r="D14">
        <v>0</v>
      </c>
      <c r="E14">
        <v>0</v>
      </c>
    </row>
    <row r="15" spans="1:5" x14ac:dyDescent="0.2">
      <c r="A15" t="s">
        <v>36</v>
      </c>
      <c r="B15" t="s">
        <v>37</v>
      </c>
      <c r="C15" s="3">
        <v>0</v>
      </c>
      <c r="D15">
        <v>0</v>
      </c>
      <c r="E15">
        <v>0</v>
      </c>
    </row>
    <row r="16" spans="1:5" x14ac:dyDescent="0.2">
      <c r="A16" t="s">
        <v>38</v>
      </c>
      <c r="B16" t="s">
        <v>9</v>
      </c>
      <c r="C16" s="3">
        <v>0</v>
      </c>
      <c r="D16">
        <v>0</v>
      </c>
      <c r="E16">
        <v>0</v>
      </c>
    </row>
    <row r="17" spans="1:5" x14ac:dyDescent="0.2">
      <c r="A17" t="s">
        <v>39</v>
      </c>
      <c r="B17" t="s">
        <v>12</v>
      </c>
      <c r="C17" s="3">
        <v>0</v>
      </c>
      <c r="D17">
        <v>0</v>
      </c>
      <c r="E17">
        <v>0</v>
      </c>
    </row>
    <row r="18" spans="1:5" x14ac:dyDescent="0.2">
      <c r="A18" t="s">
        <v>40</v>
      </c>
      <c r="B18" t="s">
        <v>41</v>
      </c>
      <c r="C18" s="3">
        <v>0</v>
      </c>
      <c r="D18">
        <v>0</v>
      </c>
      <c r="E18">
        <v>0</v>
      </c>
    </row>
    <row r="19" spans="1:5" x14ac:dyDescent="0.2">
      <c r="A19" t="s">
        <v>42</v>
      </c>
      <c r="B19" t="s">
        <v>43</v>
      </c>
      <c r="C19" s="3">
        <v>505099</v>
      </c>
      <c r="D19">
        <v>2</v>
      </c>
      <c r="E19">
        <v>0</v>
      </c>
    </row>
    <row r="20" spans="1:5" x14ac:dyDescent="0.2">
      <c r="A20" t="s">
        <v>44</v>
      </c>
      <c r="B20" t="s">
        <v>45</v>
      </c>
      <c r="C20" s="3">
        <v>0</v>
      </c>
      <c r="D20">
        <v>0</v>
      </c>
      <c r="E20">
        <v>0</v>
      </c>
    </row>
    <row r="21" spans="1:5" x14ac:dyDescent="0.2">
      <c r="A21" t="s">
        <v>46</v>
      </c>
      <c r="B21" t="s">
        <v>47</v>
      </c>
      <c r="C21" s="3">
        <v>816460</v>
      </c>
      <c r="D21">
        <v>3</v>
      </c>
      <c r="E21">
        <v>0</v>
      </c>
    </row>
    <row r="22" spans="1:5" x14ac:dyDescent="0.2">
      <c r="A22" t="s">
        <v>48</v>
      </c>
      <c r="B22" t="s">
        <v>49</v>
      </c>
      <c r="C22" s="3">
        <v>0</v>
      </c>
      <c r="D22">
        <v>0</v>
      </c>
      <c r="E22">
        <v>0</v>
      </c>
    </row>
    <row r="23" spans="1:5" x14ac:dyDescent="0.2">
      <c r="A23" t="s">
        <v>50</v>
      </c>
      <c r="B23" t="s">
        <v>6</v>
      </c>
      <c r="C23" s="3">
        <v>0</v>
      </c>
      <c r="D23">
        <v>0</v>
      </c>
      <c r="E23">
        <v>0</v>
      </c>
    </row>
    <row r="24" spans="1:5" x14ac:dyDescent="0.2">
      <c r="A24" t="s">
        <v>51</v>
      </c>
      <c r="B24" t="s">
        <v>52</v>
      </c>
      <c r="C24" s="3">
        <v>964425</v>
      </c>
      <c r="D24">
        <v>0</v>
      </c>
      <c r="E24">
        <v>3</v>
      </c>
    </row>
    <row r="25" spans="1:5" x14ac:dyDescent="0.2">
      <c r="A25" t="s">
        <v>53</v>
      </c>
      <c r="B25" t="s">
        <v>4</v>
      </c>
      <c r="C25" s="3">
        <v>0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3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3">
        <v>293322</v>
      </c>
      <c r="D27">
        <v>1</v>
      </c>
      <c r="E27">
        <v>0</v>
      </c>
    </row>
    <row r="28" spans="1:5" x14ac:dyDescent="0.2">
      <c r="A28" t="s">
        <v>58</v>
      </c>
      <c r="B28" t="s">
        <v>59</v>
      </c>
      <c r="C28" s="3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3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3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3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3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3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3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3">
        <v>178825</v>
      </c>
      <c r="D35">
        <v>0</v>
      </c>
      <c r="E35">
        <v>1</v>
      </c>
    </row>
    <row r="36" spans="1:5" x14ac:dyDescent="0.2">
      <c r="A36" t="s">
        <v>74</v>
      </c>
      <c r="B36" t="s">
        <v>2</v>
      </c>
      <c r="C36" s="3">
        <v>0</v>
      </c>
      <c r="D36">
        <v>0</v>
      </c>
      <c r="E36">
        <v>0</v>
      </c>
    </row>
    <row r="37" spans="1:5" x14ac:dyDescent="0.2">
      <c r="A37" t="s">
        <v>75</v>
      </c>
      <c r="B37" t="s">
        <v>76</v>
      </c>
      <c r="C37" s="3">
        <v>0</v>
      </c>
      <c r="D37">
        <v>0</v>
      </c>
      <c r="E37">
        <v>0</v>
      </c>
    </row>
    <row r="38" spans="1:5" x14ac:dyDescent="0.2">
      <c r="A38" t="s">
        <v>77</v>
      </c>
      <c r="B38" t="s">
        <v>8</v>
      </c>
      <c r="C38" s="3">
        <v>506675</v>
      </c>
      <c r="D38">
        <v>1</v>
      </c>
      <c r="E38">
        <v>1</v>
      </c>
    </row>
    <row r="39" spans="1:5" x14ac:dyDescent="0.2">
      <c r="A39" t="s">
        <v>78</v>
      </c>
      <c r="B39" t="s">
        <v>79</v>
      </c>
      <c r="C39" s="3">
        <v>0</v>
      </c>
      <c r="D39">
        <v>0</v>
      </c>
      <c r="E39">
        <v>0</v>
      </c>
    </row>
    <row r="40" spans="1:5" x14ac:dyDescent="0.2">
      <c r="A40" t="s">
        <v>80</v>
      </c>
      <c r="B40" t="s">
        <v>81</v>
      </c>
      <c r="C40" s="3">
        <v>692343</v>
      </c>
      <c r="D40">
        <v>1</v>
      </c>
      <c r="E40">
        <v>1</v>
      </c>
    </row>
    <row r="41" spans="1:5" x14ac:dyDescent="0.2">
      <c r="A41" t="s">
        <v>82</v>
      </c>
      <c r="B41" t="s">
        <v>1</v>
      </c>
      <c r="C41" s="3">
        <v>0</v>
      </c>
      <c r="D41">
        <v>0</v>
      </c>
      <c r="E41">
        <v>0</v>
      </c>
    </row>
    <row r="42" spans="1:5" x14ac:dyDescent="0.2">
      <c r="A42" t="s">
        <v>83</v>
      </c>
      <c r="B42" t="s">
        <v>84</v>
      </c>
      <c r="C42" s="3">
        <v>0</v>
      </c>
      <c r="D42">
        <v>0</v>
      </c>
      <c r="E42">
        <v>0</v>
      </c>
    </row>
    <row r="43" spans="1:5" x14ac:dyDescent="0.2">
      <c r="A43" t="s">
        <v>85</v>
      </c>
      <c r="B43" t="s">
        <v>86</v>
      </c>
      <c r="C43" s="3">
        <v>437333</v>
      </c>
      <c r="D43">
        <v>1</v>
      </c>
      <c r="E43">
        <v>1</v>
      </c>
    </row>
    <row r="44" spans="1:5" x14ac:dyDescent="0.2">
      <c r="A44" t="s">
        <v>87</v>
      </c>
      <c r="B44" t="s">
        <v>88</v>
      </c>
      <c r="C44" s="3">
        <v>0</v>
      </c>
      <c r="D44">
        <v>0</v>
      </c>
      <c r="E44">
        <v>0</v>
      </c>
    </row>
    <row r="45" spans="1:5" x14ac:dyDescent="0.2">
      <c r="A45" t="s">
        <v>89</v>
      </c>
      <c r="B45" t="s">
        <v>90</v>
      </c>
      <c r="C45" s="3">
        <v>241241</v>
      </c>
      <c r="D45">
        <v>1</v>
      </c>
      <c r="E45">
        <v>0</v>
      </c>
    </row>
    <row r="46" spans="1:5" x14ac:dyDescent="0.2">
      <c r="A46" t="s">
        <v>91</v>
      </c>
      <c r="B46" t="s">
        <v>5</v>
      </c>
      <c r="C46" s="3">
        <v>860504</v>
      </c>
      <c r="D46">
        <v>4</v>
      </c>
      <c r="E46">
        <v>1</v>
      </c>
    </row>
    <row r="47" spans="1:5" x14ac:dyDescent="0.2">
      <c r="A47" t="s">
        <v>92</v>
      </c>
      <c r="B47" t="s">
        <v>93</v>
      </c>
      <c r="C47" s="3">
        <v>0</v>
      </c>
      <c r="D47">
        <v>0</v>
      </c>
      <c r="E47">
        <v>0</v>
      </c>
    </row>
    <row r="48" spans="1:5" x14ac:dyDescent="0.2">
      <c r="A48" t="s">
        <v>94</v>
      </c>
      <c r="B48" t="s">
        <v>95</v>
      </c>
      <c r="C48" s="3">
        <v>0</v>
      </c>
      <c r="D48">
        <v>0</v>
      </c>
      <c r="E48">
        <v>0</v>
      </c>
    </row>
    <row r="49" spans="1:5" x14ac:dyDescent="0.2">
      <c r="A49" t="s">
        <v>96</v>
      </c>
      <c r="B49" t="s">
        <v>7</v>
      </c>
      <c r="C49" s="3">
        <v>0</v>
      </c>
      <c r="D49">
        <v>0</v>
      </c>
      <c r="E49">
        <v>0</v>
      </c>
    </row>
    <row r="50" spans="1:5" x14ac:dyDescent="0.2">
      <c r="A50" t="s">
        <v>97</v>
      </c>
      <c r="B50" t="s">
        <v>98</v>
      </c>
      <c r="C50" s="3">
        <v>0</v>
      </c>
      <c r="D50">
        <v>0</v>
      </c>
      <c r="E50">
        <v>0</v>
      </c>
    </row>
    <row r="51" spans="1:5" x14ac:dyDescent="0.2">
      <c r="A51" t="s">
        <v>99</v>
      </c>
      <c r="B51" t="s">
        <v>100</v>
      </c>
      <c r="C51" s="3">
        <v>0</v>
      </c>
      <c r="D51">
        <v>0</v>
      </c>
      <c r="E51">
        <v>0</v>
      </c>
    </row>
    <row r="52" spans="1:5" x14ac:dyDescent="0.2">
      <c r="A52" t="s">
        <v>101</v>
      </c>
      <c r="B52" t="s">
        <v>11</v>
      </c>
      <c r="C52" s="3">
        <v>0</v>
      </c>
      <c r="D52">
        <v>0</v>
      </c>
      <c r="E52">
        <v>0</v>
      </c>
    </row>
    <row r="53" spans="1:5" x14ac:dyDescent="0.2">
      <c r="A53" t="s">
        <v>102</v>
      </c>
      <c r="B53" t="s">
        <v>103</v>
      </c>
      <c r="C53" s="3">
        <v>0</v>
      </c>
      <c r="D53">
        <v>0</v>
      </c>
      <c r="E53">
        <v>0</v>
      </c>
    </row>
    <row r="54" spans="1:5" x14ac:dyDescent="0.2">
      <c r="A54" t="s">
        <v>147</v>
      </c>
      <c r="C54" s="3">
        <v>10491398</v>
      </c>
      <c r="D54">
        <v>26</v>
      </c>
      <c r="E54">
        <v>21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99B-4DE2-F840-99D6-17690AB5FA44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159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</row>
    <row r="2" spans="1:10" x14ac:dyDescent="0.2">
      <c r="A2" t="s">
        <v>16</v>
      </c>
      <c r="B2" t="s">
        <v>17</v>
      </c>
      <c r="C2">
        <v>1233624</v>
      </c>
      <c r="D2">
        <v>693498</v>
      </c>
      <c r="E2">
        <v>6508</v>
      </c>
      <c r="F2">
        <v>1933630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185296</v>
      </c>
      <c r="D3">
        <v>82927</v>
      </c>
      <c r="E3">
        <v>21581</v>
      </c>
      <c r="F3">
        <v>289804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1131663</v>
      </c>
      <c r="D4">
        <v>946994</v>
      </c>
      <c r="E4">
        <v>94660</v>
      </c>
      <c r="F4">
        <v>2173317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637591</v>
      </c>
      <c r="D5">
        <v>304770</v>
      </c>
      <c r="E5">
        <v>95693</v>
      </c>
      <c r="F5">
        <v>1038054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4530012</v>
      </c>
      <c r="D6">
        <v>7392703</v>
      </c>
      <c r="E6">
        <v>281642</v>
      </c>
      <c r="F6">
        <v>12204357</v>
      </c>
      <c r="G6">
        <v>15</v>
      </c>
      <c r="H6">
        <v>38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1143796</v>
      </c>
      <c r="D7">
        <v>1080153</v>
      </c>
      <c r="E7">
        <v>226539</v>
      </c>
      <c r="F7">
        <v>2450488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490580</v>
      </c>
      <c r="D8">
        <v>884398</v>
      </c>
      <c r="E8">
        <v>91533</v>
      </c>
      <c r="F8">
        <v>1466511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129757</v>
      </c>
      <c r="D9">
        <v>249933</v>
      </c>
      <c r="E9">
        <v>8369</v>
      </c>
      <c r="F9">
        <v>388059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3826522</v>
      </c>
      <c r="D10">
        <v>3392402</v>
      </c>
      <c r="E10">
        <v>294610</v>
      </c>
      <c r="F10">
        <v>7513534</v>
      </c>
      <c r="G10">
        <v>17</v>
      </c>
      <c r="H10">
        <v>10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2104098</v>
      </c>
      <c r="D11">
        <v>1448869</v>
      </c>
      <c r="E11">
        <v>0</v>
      </c>
      <c r="F11">
        <v>3552967</v>
      </c>
      <c r="G11">
        <v>9</v>
      </c>
      <c r="H11">
        <v>5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137531</v>
      </c>
      <c r="D12">
        <v>285008</v>
      </c>
      <c r="E12">
        <v>14620</v>
      </c>
      <c r="F12">
        <v>437159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406814</v>
      </c>
      <c r="D13">
        <v>208297</v>
      </c>
      <c r="E13">
        <v>20107</v>
      </c>
      <c r="F13">
        <v>635218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2207818</v>
      </c>
      <c r="D14">
        <v>2743702</v>
      </c>
      <c r="E14">
        <v>106613</v>
      </c>
      <c r="F14">
        <v>5058133</v>
      </c>
      <c r="G14">
        <v>6</v>
      </c>
      <c r="H14">
        <v>12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1351760</v>
      </c>
      <c r="D15">
        <v>1142554</v>
      </c>
      <c r="E15">
        <v>59432</v>
      </c>
      <c r="F15">
        <v>2553746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726505</v>
      </c>
      <c r="D16">
        <v>772387</v>
      </c>
      <c r="E16">
        <v>37957</v>
      </c>
      <c r="F16">
        <v>1536849</v>
      </c>
      <c r="G16">
        <v>2</v>
      </c>
      <c r="H16">
        <v>2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740981</v>
      </c>
      <c r="D17">
        <v>195505</v>
      </c>
      <c r="E17">
        <v>121253</v>
      </c>
      <c r="F17">
        <v>1057739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1027582</v>
      </c>
      <c r="D18">
        <v>684744</v>
      </c>
      <c r="E18">
        <v>33051</v>
      </c>
      <c r="F18">
        <v>1745377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1143027</v>
      </c>
      <c r="D19">
        <v>359190</v>
      </c>
      <c r="E19">
        <v>203400</v>
      </c>
      <c r="F19">
        <v>1705617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265982</v>
      </c>
      <c r="D20">
        <v>427819</v>
      </c>
      <c r="E20">
        <v>30822</v>
      </c>
      <c r="F20">
        <v>724623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858406</v>
      </c>
      <c r="D21">
        <v>1626872</v>
      </c>
      <c r="E21">
        <v>100236</v>
      </c>
      <c r="F21">
        <v>2585514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697637</v>
      </c>
      <c r="D22">
        <v>2080594</v>
      </c>
      <c r="E22">
        <v>405965</v>
      </c>
      <c r="F22">
        <v>3184196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2086804</v>
      </c>
      <c r="D23">
        <v>2327985</v>
      </c>
      <c r="E23">
        <v>159843</v>
      </c>
      <c r="F23">
        <v>4574632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54</v>
      </c>
      <c r="B24" t="s">
        <v>55</v>
      </c>
      <c r="C24">
        <v>1210409</v>
      </c>
      <c r="D24">
        <v>1560984</v>
      </c>
      <c r="E24">
        <v>41990</v>
      </c>
      <c r="F24">
        <v>2813383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703635</v>
      </c>
      <c r="D25">
        <v>411398</v>
      </c>
      <c r="E25">
        <v>93142</v>
      </c>
      <c r="F25">
        <v>1208175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1463586</v>
      </c>
      <c r="D26">
        <v>1119554</v>
      </c>
      <c r="E26">
        <v>92760</v>
      </c>
      <c r="F26">
        <v>2675900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255468</v>
      </c>
      <c r="D27">
        <v>204939</v>
      </c>
      <c r="E27">
        <v>19333</v>
      </c>
      <c r="F27">
        <v>479740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496276</v>
      </c>
      <c r="D28">
        <v>276239</v>
      </c>
      <c r="E28">
        <v>0</v>
      </c>
      <c r="F28">
        <v>772515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457239</v>
      </c>
      <c r="D29">
        <v>453310</v>
      </c>
      <c r="E29">
        <v>63193</v>
      </c>
      <c r="F29">
        <v>973742</v>
      </c>
      <c r="G29">
        <v>2</v>
      </c>
      <c r="H29">
        <v>2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311636</v>
      </c>
      <c r="D30">
        <v>340925</v>
      </c>
      <c r="E30">
        <v>29855</v>
      </c>
      <c r="F30">
        <v>682416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1430325</v>
      </c>
      <c r="D31">
        <v>1794301</v>
      </c>
      <c r="E31">
        <v>57152</v>
      </c>
      <c r="F31">
        <v>3281778</v>
      </c>
      <c r="G31">
        <v>6</v>
      </c>
      <c r="H31">
        <v>6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343269</v>
      </c>
      <c r="D32">
        <v>422189</v>
      </c>
      <c r="E32">
        <v>632</v>
      </c>
      <c r="F32">
        <v>766090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1733037</v>
      </c>
      <c r="D33">
        <v>3897953</v>
      </c>
      <c r="E33">
        <v>1485346</v>
      </c>
      <c r="F33">
        <v>7116336</v>
      </c>
      <c r="G33">
        <v>6</v>
      </c>
      <c r="H33">
        <v>21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2137167</v>
      </c>
      <c r="D34">
        <v>2218357</v>
      </c>
      <c r="E34">
        <v>28588</v>
      </c>
      <c r="F34">
        <v>4384112</v>
      </c>
      <c r="G34">
        <v>9</v>
      </c>
      <c r="H34">
        <v>4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173585</v>
      </c>
      <c r="D35">
        <v>131870</v>
      </c>
      <c r="E35">
        <v>10769</v>
      </c>
      <c r="F35">
        <v>316224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2620233</v>
      </c>
      <c r="D36">
        <v>2412385</v>
      </c>
      <c r="E36">
        <v>109508</v>
      </c>
      <c r="F36">
        <v>5142126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856872</v>
      </c>
      <c r="D37">
        <v>410324</v>
      </c>
      <c r="E37">
        <v>58739</v>
      </c>
      <c r="F37">
        <v>1325935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547290</v>
      </c>
      <c r="D38">
        <v>852919</v>
      </c>
      <c r="E38">
        <v>307959</v>
      </c>
      <c r="F38">
        <v>1708168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2710070</v>
      </c>
      <c r="D39">
        <v>2793538</v>
      </c>
      <c r="E39">
        <v>52722</v>
      </c>
      <c r="F39">
        <v>5556330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161926</v>
      </c>
      <c r="D40">
        <v>232679</v>
      </c>
      <c r="E40">
        <v>33170</v>
      </c>
      <c r="F40">
        <v>427775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1026129</v>
      </c>
      <c r="D41">
        <v>714191</v>
      </c>
      <c r="E41">
        <v>62414</v>
      </c>
      <c r="F41">
        <v>1802734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207640</v>
      </c>
      <c r="D42">
        <v>153789</v>
      </c>
      <c r="E42">
        <v>0</v>
      </c>
      <c r="F42">
        <v>361429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1369562</v>
      </c>
      <c r="D43">
        <v>796513</v>
      </c>
      <c r="E43">
        <v>117652</v>
      </c>
      <c r="F43">
        <v>2283727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4429270</v>
      </c>
      <c r="D44">
        <v>2949900</v>
      </c>
      <c r="E44">
        <v>285038</v>
      </c>
      <c r="F44">
        <v>7664208</v>
      </c>
      <c r="G44">
        <v>24</v>
      </c>
      <c r="H44">
        <v>12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647873</v>
      </c>
      <c r="D45">
        <v>324309</v>
      </c>
      <c r="E45">
        <v>26715</v>
      </c>
      <c r="F45">
        <v>998897</v>
      </c>
      <c r="G45">
        <v>3</v>
      </c>
      <c r="H45">
        <v>1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67543</v>
      </c>
      <c r="D46">
        <v>208600</v>
      </c>
      <c r="E46">
        <v>13788</v>
      </c>
      <c r="F46">
        <v>289931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1876761</v>
      </c>
      <c r="D47">
        <v>1806025</v>
      </c>
      <c r="E47">
        <v>57669</v>
      </c>
      <c r="F47">
        <v>3740455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1369540</v>
      </c>
      <c r="D48">
        <v>1636726</v>
      </c>
      <c r="E48">
        <v>0</v>
      </c>
      <c r="F48">
        <v>3006266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384253</v>
      </c>
      <c r="D49">
        <v>257101</v>
      </c>
      <c r="E49">
        <v>0</v>
      </c>
      <c r="F49">
        <v>641354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1401995</v>
      </c>
      <c r="D50">
        <v>1445015</v>
      </c>
      <c r="E50">
        <v>19040</v>
      </c>
      <c r="F50">
        <v>2866050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166452</v>
      </c>
      <c r="D51">
        <v>57573</v>
      </c>
      <c r="E51">
        <v>26675</v>
      </c>
      <c r="F51">
        <v>250700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9844-86A8-814B-929C-16DBC70CD3BB}">
  <dimension ref="A1:J81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159</v>
      </c>
      <c r="B1" s="2" t="s">
        <v>160</v>
      </c>
      <c r="C1" s="2" t="s">
        <v>169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</row>
    <row r="2" spans="1:10" x14ac:dyDescent="0.2">
      <c r="A2" t="s">
        <v>16</v>
      </c>
      <c r="B2" t="s">
        <v>17</v>
      </c>
      <c r="C2" t="s">
        <v>120</v>
      </c>
      <c r="D2">
        <v>196374</v>
      </c>
      <c r="E2">
        <v>0</v>
      </c>
      <c r="F2">
        <v>4302</v>
      </c>
      <c r="G2">
        <v>200676</v>
      </c>
      <c r="H2">
        <v>1</v>
      </c>
      <c r="I2">
        <v>0</v>
      </c>
      <c r="J2">
        <v>0</v>
      </c>
    </row>
    <row r="3" spans="1:10" x14ac:dyDescent="0.2">
      <c r="A3" t="s">
        <v>18</v>
      </c>
      <c r="B3" t="s">
        <v>19</v>
      </c>
      <c r="C3" t="s">
        <v>107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20</v>
      </c>
      <c r="B4" t="s">
        <v>3</v>
      </c>
      <c r="C4" t="s">
        <v>119</v>
      </c>
      <c r="D4">
        <v>0</v>
      </c>
      <c r="E4">
        <v>104489</v>
      </c>
      <c r="F4">
        <v>23338</v>
      </c>
      <c r="G4">
        <v>127827</v>
      </c>
      <c r="H4">
        <v>0</v>
      </c>
      <c r="I4">
        <v>1</v>
      </c>
      <c r="J4">
        <v>0</v>
      </c>
    </row>
    <row r="5" spans="1:10" x14ac:dyDescent="0.2">
      <c r="A5" t="s">
        <v>21</v>
      </c>
      <c r="B5" t="s">
        <v>22</v>
      </c>
      <c r="C5" t="s">
        <v>112</v>
      </c>
      <c r="D5">
        <v>186467</v>
      </c>
      <c r="E5">
        <v>0</v>
      </c>
      <c r="F5">
        <v>59193</v>
      </c>
      <c r="G5">
        <v>245660</v>
      </c>
      <c r="H5">
        <v>1</v>
      </c>
      <c r="I5">
        <v>0</v>
      </c>
      <c r="J5">
        <v>0</v>
      </c>
    </row>
    <row r="6" spans="1:10" x14ac:dyDescent="0.2">
      <c r="A6" t="s">
        <v>23</v>
      </c>
      <c r="B6" t="s">
        <v>24</v>
      </c>
      <c r="C6" t="s">
        <v>117</v>
      </c>
      <c r="D6">
        <v>179644</v>
      </c>
      <c r="E6">
        <v>0</v>
      </c>
      <c r="F6">
        <v>0</v>
      </c>
      <c r="G6">
        <v>179644</v>
      </c>
      <c r="H6">
        <v>1</v>
      </c>
      <c r="I6">
        <v>0</v>
      </c>
      <c r="J6">
        <v>0</v>
      </c>
    </row>
    <row r="7" spans="1:10" x14ac:dyDescent="0.2">
      <c r="A7" t="s">
        <v>23</v>
      </c>
      <c r="B7" t="s">
        <v>24</v>
      </c>
      <c r="C7" t="s">
        <v>111</v>
      </c>
      <c r="D7">
        <v>0</v>
      </c>
      <c r="E7">
        <v>250436</v>
      </c>
      <c r="F7">
        <v>38146</v>
      </c>
      <c r="G7">
        <v>288582</v>
      </c>
      <c r="H7">
        <v>0</v>
      </c>
      <c r="I7">
        <v>1</v>
      </c>
      <c r="J7">
        <v>0</v>
      </c>
    </row>
    <row r="8" spans="1:10" x14ac:dyDescent="0.2">
      <c r="A8" t="s">
        <v>23</v>
      </c>
      <c r="B8" t="s">
        <v>24</v>
      </c>
      <c r="C8" t="s">
        <v>128</v>
      </c>
      <c r="D8">
        <v>0</v>
      </c>
      <c r="E8">
        <v>231034</v>
      </c>
      <c r="F8">
        <v>0</v>
      </c>
      <c r="G8">
        <v>231034</v>
      </c>
      <c r="H8">
        <v>0</v>
      </c>
      <c r="I8">
        <v>1</v>
      </c>
      <c r="J8">
        <v>0</v>
      </c>
    </row>
    <row r="9" spans="1:10" x14ac:dyDescent="0.2">
      <c r="A9" t="s">
        <v>23</v>
      </c>
      <c r="B9" t="s">
        <v>24</v>
      </c>
      <c r="C9" t="s">
        <v>136</v>
      </c>
      <c r="D9">
        <v>158161</v>
      </c>
      <c r="E9">
        <v>0</v>
      </c>
      <c r="F9">
        <v>57842</v>
      </c>
      <c r="G9">
        <v>216003</v>
      </c>
      <c r="H9">
        <v>1</v>
      </c>
      <c r="I9">
        <v>0</v>
      </c>
      <c r="J9">
        <v>0</v>
      </c>
    </row>
    <row r="10" spans="1:10" x14ac:dyDescent="0.2">
      <c r="A10" t="s">
        <v>23</v>
      </c>
      <c r="B10" t="s">
        <v>24</v>
      </c>
      <c r="C10" t="s">
        <v>108</v>
      </c>
      <c r="D10">
        <v>0</v>
      </c>
      <c r="E10">
        <v>111287</v>
      </c>
      <c r="F10">
        <v>38994</v>
      </c>
      <c r="G10">
        <v>150281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135</v>
      </c>
      <c r="D11">
        <v>0</v>
      </c>
      <c r="E11">
        <v>247851</v>
      </c>
      <c r="F11">
        <v>0</v>
      </c>
      <c r="G11">
        <v>247851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134</v>
      </c>
      <c r="D12">
        <v>161219</v>
      </c>
      <c r="E12">
        <v>0</v>
      </c>
      <c r="F12">
        <v>0</v>
      </c>
      <c r="G12">
        <v>161219</v>
      </c>
      <c r="H12">
        <v>1</v>
      </c>
      <c r="I12">
        <v>0</v>
      </c>
      <c r="J12">
        <v>0</v>
      </c>
    </row>
    <row r="13" spans="1:10" x14ac:dyDescent="0.2">
      <c r="A13" t="s">
        <v>23</v>
      </c>
      <c r="B13" t="s">
        <v>24</v>
      </c>
      <c r="C13" t="s">
        <v>133</v>
      </c>
      <c r="D13">
        <v>0</v>
      </c>
      <c r="E13">
        <v>171860</v>
      </c>
      <c r="F13">
        <v>146660</v>
      </c>
      <c r="G13">
        <v>318520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132</v>
      </c>
      <c r="D14">
        <v>0</v>
      </c>
      <c r="E14">
        <v>142680</v>
      </c>
      <c r="F14">
        <v>0</v>
      </c>
      <c r="G14">
        <v>142680</v>
      </c>
      <c r="H14">
        <v>0</v>
      </c>
      <c r="I14">
        <v>1</v>
      </c>
      <c r="J14">
        <v>0</v>
      </c>
    </row>
    <row r="15" spans="1:10" x14ac:dyDescent="0.2">
      <c r="A15" t="s">
        <v>23</v>
      </c>
      <c r="B15" t="s">
        <v>24</v>
      </c>
      <c r="C15" t="s">
        <v>131</v>
      </c>
      <c r="D15">
        <v>0</v>
      </c>
      <c r="E15">
        <v>125553</v>
      </c>
      <c r="F15">
        <v>0</v>
      </c>
      <c r="G15">
        <v>125553</v>
      </c>
      <c r="H15">
        <v>0</v>
      </c>
      <c r="I15">
        <v>1</v>
      </c>
      <c r="J15">
        <v>0</v>
      </c>
    </row>
    <row r="16" spans="1:10" x14ac:dyDescent="0.2">
      <c r="A16" t="s">
        <v>23</v>
      </c>
      <c r="B16" t="s">
        <v>24</v>
      </c>
      <c r="C16" t="s">
        <v>130</v>
      </c>
      <c r="D16">
        <v>0</v>
      </c>
      <c r="E16">
        <v>200894</v>
      </c>
      <c r="F16">
        <v>0</v>
      </c>
      <c r="G16">
        <v>200894</v>
      </c>
      <c r="H16">
        <v>0</v>
      </c>
      <c r="I16">
        <v>1</v>
      </c>
      <c r="J16">
        <v>0</v>
      </c>
    </row>
    <row r="17" spans="1:10" x14ac:dyDescent="0.2">
      <c r="A17" t="s">
        <v>23</v>
      </c>
      <c r="B17" t="s">
        <v>24</v>
      </c>
      <c r="C17" t="s">
        <v>129</v>
      </c>
      <c r="D17">
        <v>0</v>
      </c>
      <c r="E17">
        <v>165898</v>
      </c>
      <c r="F17">
        <v>0</v>
      </c>
      <c r="G17">
        <v>165898</v>
      </c>
      <c r="H17">
        <v>0</v>
      </c>
      <c r="I17">
        <v>1</v>
      </c>
      <c r="J17">
        <v>0</v>
      </c>
    </row>
    <row r="18" spans="1:10" x14ac:dyDescent="0.2">
      <c r="A18" t="s">
        <v>25</v>
      </c>
      <c r="B18" t="s">
        <v>26</v>
      </c>
      <c r="C18" t="s">
        <v>121</v>
      </c>
      <c r="D18">
        <v>199639</v>
      </c>
      <c r="E18">
        <v>0</v>
      </c>
      <c r="F18">
        <v>107592</v>
      </c>
      <c r="G18">
        <v>307231</v>
      </c>
      <c r="H18">
        <v>1</v>
      </c>
      <c r="I18">
        <v>0</v>
      </c>
      <c r="J18">
        <v>0</v>
      </c>
    </row>
    <row r="19" spans="1:10" x14ac:dyDescent="0.2">
      <c r="A19" t="s">
        <v>27</v>
      </c>
      <c r="B19" t="s">
        <v>28</v>
      </c>
      <c r="C19" t="s">
        <v>107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29</v>
      </c>
      <c r="B20" t="s">
        <v>30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31</v>
      </c>
      <c r="B21" t="s">
        <v>10</v>
      </c>
      <c r="C21" t="s">
        <v>115</v>
      </c>
      <c r="D21">
        <v>239988</v>
      </c>
      <c r="E21">
        <v>0</v>
      </c>
      <c r="F21">
        <v>75482</v>
      </c>
      <c r="G21">
        <v>315470</v>
      </c>
      <c r="H21">
        <v>1</v>
      </c>
      <c r="I21">
        <v>0</v>
      </c>
      <c r="J21">
        <v>0</v>
      </c>
    </row>
    <row r="22" spans="1:10" x14ac:dyDescent="0.2">
      <c r="A22" t="s">
        <v>31</v>
      </c>
      <c r="B22" t="s">
        <v>10</v>
      </c>
      <c r="C22" t="s">
        <v>128</v>
      </c>
      <c r="D22" t="s">
        <v>14</v>
      </c>
      <c r="E22" t="s">
        <v>14</v>
      </c>
      <c r="F22" t="s">
        <v>14</v>
      </c>
      <c r="G22" t="s">
        <v>14</v>
      </c>
      <c r="H22">
        <v>1</v>
      </c>
      <c r="I22">
        <v>0</v>
      </c>
      <c r="J22">
        <v>0</v>
      </c>
    </row>
    <row r="23" spans="1:10" x14ac:dyDescent="0.2">
      <c r="A23" t="s">
        <v>31</v>
      </c>
      <c r="B23" t="s">
        <v>10</v>
      </c>
      <c r="C23" t="s">
        <v>127</v>
      </c>
      <c r="D23">
        <v>0</v>
      </c>
      <c r="E23">
        <v>214727</v>
      </c>
      <c r="F23">
        <v>29558</v>
      </c>
      <c r="G23">
        <v>244285</v>
      </c>
      <c r="H23">
        <v>0</v>
      </c>
      <c r="I23">
        <v>1</v>
      </c>
      <c r="J23">
        <v>0</v>
      </c>
    </row>
    <row r="24" spans="1:10" x14ac:dyDescent="0.2">
      <c r="A24" t="s">
        <v>31</v>
      </c>
      <c r="B24" t="s">
        <v>10</v>
      </c>
      <c r="C24" t="s">
        <v>126</v>
      </c>
      <c r="D24">
        <v>0</v>
      </c>
      <c r="E24">
        <v>221263</v>
      </c>
      <c r="F24">
        <v>63137</v>
      </c>
      <c r="G24">
        <v>284400</v>
      </c>
      <c r="H24">
        <v>0</v>
      </c>
      <c r="I24">
        <v>1</v>
      </c>
      <c r="J24">
        <v>0</v>
      </c>
    </row>
    <row r="25" spans="1:10" x14ac:dyDescent="0.2">
      <c r="A25" t="s">
        <v>31</v>
      </c>
      <c r="B25" t="s">
        <v>10</v>
      </c>
      <c r="C25" t="s">
        <v>125</v>
      </c>
      <c r="D25" t="s">
        <v>14</v>
      </c>
      <c r="E25" t="s">
        <v>14</v>
      </c>
      <c r="F25" t="s">
        <v>14</v>
      </c>
      <c r="G25" t="s">
        <v>14</v>
      </c>
      <c r="H25">
        <v>0</v>
      </c>
      <c r="I25">
        <v>1</v>
      </c>
      <c r="J25">
        <v>0</v>
      </c>
    </row>
    <row r="26" spans="1:10" x14ac:dyDescent="0.2">
      <c r="A26" t="s">
        <v>31</v>
      </c>
      <c r="B26" t="s">
        <v>10</v>
      </c>
      <c r="C26" t="s">
        <v>123</v>
      </c>
      <c r="D26">
        <v>151466</v>
      </c>
      <c r="E26">
        <v>0</v>
      </c>
      <c r="F26">
        <v>48763</v>
      </c>
      <c r="G26">
        <v>200229</v>
      </c>
      <c r="H26">
        <v>1</v>
      </c>
      <c r="I26">
        <v>0</v>
      </c>
      <c r="J26">
        <v>0</v>
      </c>
    </row>
    <row r="27" spans="1:10" x14ac:dyDescent="0.2">
      <c r="A27" t="s">
        <v>32</v>
      </c>
      <c r="B27" t="s">
        <v>33</v>
      </c>
      <c r="C27" t="s">
        <v>112</v>
      </c>
      <c r="D27">
        <v>232380</v>
      </c>
      <c r="E27">
        <v>0</v>
      </c>
      <c r="F27">
        <v>0</v>
      </c>
      <c r="G27">
        <v>232380</v>
      </c>
      <c r="H27">
        <v>1</v>
      </c>
      <c r="I27">
        <v>0</v>
      </c>
      <c r="J27">
        <v>0</v>
      </c>
    </row>
    <row r="28" spans="1:10" x14ac:dyDescent="0.2">
      <c r="A28" t="s">
        <v>32</v>
      </c>
      <c r="B28" t="s">
        <v>33</v>
      </c>
      <c r="C28" t="s">
        <v>117</v>
      </c>
      <c r="D28">
        <v>197789</v>
      </c>
      <c r="E28">
        <v>0</v>
      </c>
      <c r="F28">
        <v>0</v>
      </c>
      <c r="G28">
        <v>197789</v>
      </c>
      <c r="H28">
        <v>1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122</v>
      </c>
      <c r="D29">
        <v>211065</v>
      </c>
      <c r="E29">
        <v>0</v>
      </c>
      <c r="F29">
        <v>0</v>
      </c>
      <c r="G29">
        <v>211065</v>
      </c>
      <c r="H29">
        <v>1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36</v>
      </c>
      <c r="B31" t="s">
        <v>37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38</v>
      </c>
      <c r="B32" t="s">
        <v>9</v>
      </c>
      <c r="C32" t="s">
        <v>107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39</v>
      </c>
      <c r="B33" t="s">
        <v>12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40</v>
      </c>
      <c r="B34" t="s">
        <v>41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42</v>
      </c>
      <c r="B35" t="s">
        <v>43</v>
      </c>
      <c r="C35" t="s">
        <v>120</v>
      </c>
      <c r="D35">
        <v>211337</v>
      </c>
      <c r="E35">
        <v>0</v>
      </c>
      <c r="F35">
        <v>0</v>
      </c>
      <c r="G35">
        <v>211337</v>
      </c>
      <c r="H35">
        <v>1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112</v>
      </c>
      <c r="D36">
        <v>201087</v>
      </c>
      <c r="E36">
        <v>0</v>
      </c>
      <c r="F36">
        <v>92675</v>
      </c>
      <c r="G36">
        <v>293762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107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 t="s">
        <v>47</v>
      </c>
      <c r="C38" t="s">
        <v>115</v>
      </c>
      <c r="D38">
        <v>187894</v>
      </c>
      <c r="E38">
        <v>0</v>
      </c>
      <c r="F38">
        <v>61637</v>
      </c>
      <c r="G38">
        <v>249531</v>
      </c>
      <c r="H38">
        <v>1</v>
      </c>
      <c r="I38">
        <v>0</v>
      </c>
      <c r="J38">
        <v>0</v>
      </c>
    </row>
    <row r="39" spans="1:10" x14ac:dyDescent="0.2">
      <c r="A39" t="s">
        <v>46</v>
      </c>
      <c r="B39" t="s">
        <v>47</v>
      </c>
      <c r="C39" t="s">
        <v>121</v>
      </c>
      <c r="D39">
        <v>202536</v>
      </c>
      <c r="E39">
        <v>0</v>
      </c>
      <c r="F39">
        <v>57680</v>
      </c>
      <c r="G39">
        <v>260216</v>
      </c>
      <c r="H39">
        <v>1</v>
      </c>
      <c r="I39">
        <v>0</v>
      </c>
      <c r="J39">
        <v>0</v>
      </c>
    </row>
    <row r="40" spans="1:10" x14ac:dyDescent="0.2">
      <c r="A40" t="s">
        <v>46</v>
      </c>
      <c r="B40" t="s">
        <v>47</v>
      </c>
      <c r="C40" t="s">
        <v>113</v>
      </c>
      <c r="D40">
        <v>243553</v>
      </c>
      <c r="E40">
        <v>0</v>
      </c>
      <c r="F40">
        <v>63160</v>
      </c>
      <c r="G40">
        <v>306713</v>
      </c>
      <c r="H40">
        <v>1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6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 t="s">
        <v>52</v>
      </c>
      <c r="C43" t="s">
        <v>120</v>
      </c>
      <c r="D43">
        <v>0</v>
      </c>
      <c r="E43">
        <v>261936</v>
      </c>
      <c r="F43">
        <v>74619</v>
      </c>
      <c r="G43">
        <v>336555</v>
      </c>
      <c r="H43">
        <v>0</v>
      </c>
      <c r="I43">
        <v>1</v>
      </c>
      <c r="J43">
        <v>0</v>
      </c>
    </row>
    <row r="44" spans="1:10" x14ac:dyDescent="0.2">
      <c r="A44" t="s">
        <v>51</v>
      </c>
      <c r="B44" t="s">
        <v>52</v>
      </c>
      <c r="C44" t="s">
        <v>114</v>
      </c>
      <c r="D44">
        <v>0</v>
      </c>
      <c r="E44">
        <v>259257</v>
      </c>
      <c r="F44">
        <v>83479</v>
      </c>
      <c r="G44">
        <v>342736</v>
      </c>
      <c r="H44">
        <v>0</v>
      </c>
      <c r="I44">
        <v>1</v>
      </c>
      <c r="J44">
        <v>0</v>
      </c>
    </row>
    <row r="45" spans="1:10" x14ac:dyDescent="0.2">
      <c r="A45" t="s">
        <v>51</v>
      </c>
      <c r="B45" t="s">
        <v>52</v>
      </c>
      <c r="C45" t="s">
        <v>119</v>
      </c>
      <c r="D45">
        <v>0</v>
      </c>
      <c r="E45">
        <v>210794</v>
      </c>
      <c r="F45">
        <v>74340</v>
      </c>
      <c r="G45">
        <v>285134</v>
      </c>
      <c r="H45">
        <v>0</v>
      </c>
      <c r="I45">
        <v>1</v>
      </c>
      <c r="J45">
        <v>0</v>
      </c>
    </row>
    <row r="46" spans="1:10" x14ac:dyDescent="0.2">
      <c r="A46" t="s">
        <v>53</v>
      </c>
      <c r="B46" t="s">
        <v>4</v>
      </c>
      <c r="C46" t="s">
        <v>107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112</v>
      </c>
      <c r="D48">
        <v>234717</v>
      </c>
      <c r="E48">
        <v>0</v>
      </c>
      <c r="F48">
        <v>58605</v>
      </c>
      <c r="G48">
        <v>293322</v>
      </c>
      <c r="H48">
        <v>1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107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107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107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107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119</v>
      </c>
      <c r="D56">
        <v>0</v>
      </c>
      <c r="E56">
        <v>132456</v>
      </c>
      <c r="F56">
        <v>46369</v>
      </c>
      <c r="G56">
        <v>178825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2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75</v>
      </c>
      <c r="B58" t="s">
        <v>76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77</v>
      </c>
      <c r="B59" t="s">
        <v>8</v>
      </c>
      <c r="C59" t="s">
        <v>117</v>
      </c>
      <c r="D59">
        <v>246378</v>
      </c>
      <c r="E59">
        <v>0</v>
      </c>
      <c r="F59">
        <v>1938</v>
      </c>
      <c r="G59">
        <v>248316</v>
      </c>
      <c r="H59">
        <v>1</v>
      </c>
      <c r="I59">
        <v>0</v>
      </c>
      <c r="J59">
        <v>0</v>
      </c>
    </row>
    <row r="60" spans="1:10" x14ac:dyDescent="0.2">
      <c r="A60" t="s">
        <v>77</v>
      </c>
      <c r="B60" t="s">
        <v>8</v>
      </c>
      <c r="C60" t="s">
        <v>116</v>
      </c>
      <c r="D60">
        <v>0</v>
      </c>
      <c r="E60">
        <v>258359</v>
      </c>
      <c r="F60">
        <v>0</v>
      </c>
      <c r="G60">
        <v>258359</v>
      </c>
      <c r="H60">
        <v>0</v>
      </c>
      <c r="I60">
        <v>1</v>
      </c>
      <c r="J60">
        <v>0</v>
      </c>
    </row>
    <row r="61" spans="1:10" x14ac:dyDescent="0.2">
      <c r="A61" t="s">
        <v>78</v>
      </c>
      <c r="B61" t="s">
        <v>79</v>
      </c>
      <c r="C61" t="s">
        <v>107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80</v>
      </c>
      <c r="B62" t="s">
        <v>81</v>
      </c>
      <c r="C62" t="s">
        <v>114</v>
      </c>
      <c r="D62">
        <v>228043</v>
      </c>
      <c r="E62">
        <v>0</v>
      </c>
      <c r="F62">
        <v>104212</v>
      </c>
      <c r="G62">
        <v>332255</v>
      </c>
      <c r="H62">
        <v>1</v>
      </c>
      <c r="I62">
        <v>0</v>
      </c>
      <c r="J62">
        <v>0</v>
      </c>
    </row>
    <row r="63" spans="1:10" x14ac:dyDescent="0.2">
      <c r="A63" t="s">
        <v>80</v>
      </c>
      <c r="B63" t="s">
        <v>81</v>
      </c>
      <c r="C63" t="s">
        <v>115</v>
      </c>
      <c r="D63">
        <v>0</v>
      </c>
      <c r="E63">
        <v>212866</v>
      </c>
      <c r="F63">
        <v>147222</v>
      </c>
      <c r="G63">
        <v>360088</v>
      </c>
      <c r="H63">
        <v>0</v>
      </c>
      <c r="I63">
        <v>1</v>
      </c>
      <c r="J63">
        <v>0</v>
      </c>
    </row>
    <row r="64" spans="1:10" x14ac:dyDescent="0.2">
      <c r="A64" t="s">
        <v>82</v>
      </c>
      <c r="B64" t="s">
        <v>1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83</v>
      </c>
      <c r="B65" t="s">
        <v>84</v>
      </c>
      <c r="C65" t="s">
        <v>107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85</v>
      </c>
      <c r="B66" t="s">
        <v>86</v>
      </c>
      <c r="C66" t="s">
        <v>114</v>
      </c>
      <c r="D66">
        <v>196116</v>
      </c>
      <c r="E66">
        <v>0</v>
      </c>
      <c r="F66">
        <v>7602</v>
      </c>
      <c r="G66">
        <v>203718</v>
      </c>
      <c r="H66">
        <v>1</v>
      </c>
      <c r="I66">
        <v>0</v>
      </c>
      <c r="J66">
        <v>0</v>
      </c>
    </row>
    <row r="67" spans="1:10" x14ac:dyDescent="0.2">
      <c r="A67" t="s">
        <v>85</v>
      </c>
      <c r="B67" t="s">
        <v>86</v>
      </c>
      <c r="C67" t="s">
        <v>113</v>
      </c>
      <c r="D67">
        <v>0</v>
      </c>
      <c r="E67">
        <v>218717</v>
      </c>
      <c r="F67">
        <v>14898</v>
      </c>
      <c r="G67">
        <v>233615</v>
      </c>
      <c r="H67">
        <v>0</v>
      </c>
      <c r="I67">
        <v>1</v>
      </c>
      <c r="J67">
        <v>0</v>
      </c>
    </row>
    <row r="68" spans="1:10" x14ac:dyDescent="0.2">
      <c r="A68" t="s">
        <v>87</v>
      </c>
      <c r="B68" t="s">
        <v>88</v>
      </c>
      <c r="C68" t="s">
        <v>107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89</v>
      </c>
      <c r="B69" t="s">
        <v>90</v>
      </c>
      <c r="C69" t="s">
        <v>113</v>
      </c>
      <c r="D69">
        <v>184383</v>
      </c>
      <c r="E69">
        <v>0</v>
      </c>
      <c r="F69">
        <v>56858</v>
      </c>
      <c r="G69">
        <v>241241</v>
      </c>
      <c r="H69">
        <v>1</v>
      </c>
      <c r="I69">
        <v>0</v>
      </c>
      <c r="J69">
        <v>0</v>
      </c>
    </row>
    <row r="70" spans="1:10" x14ac:dyDescent="0.2">
      <c r="A70" t="s">
        <v>91</v>
      </c>
      <c r="B70" t="s">
        <v>5</v>
      </c>
      <c r="C70" t="s">
        <v>112</v>
      </c>
      <c r="D70">
        <v>187180</v>
      </c>
      <c r="E70">
        <v>0</v>
      </c>
      <c r="F70">
        <v>0</v>
      </c>
      <c r="G70">
        <v>187180</v>
      </c>
      <c r="H70">
        <v>1</v>
      </c>
      <c r="I70">
        <v>0</v>
      </c>
      <c r="J70">
        <v>0</v>
      </c>
    </row>
    <row r="71" spans="1:10" x14ac:dyDescent="0.2">
      <c r="A71" t="s">
        <v>91</v>
      </c>
      <c r="B71" t="s">
        <v>5</v>
      </c>
      <c r="C71" t="s">
        <v>111</v>
      </c>
      <c r="D71">
        <v>187775</v>
      </c>
      <c r="E71">
        <v>0</v>
      </c>
      <c r="F71">
        <v>18613</v>
      </c>
      <c r="G71">
        <v>206388</v>
      </c>
      <c r="H71">
        <v>1</v>
      </c>
      <c r="I71">
        <v>0</v>
      </c>
      <c r="J71">
        <v>0</v>
      </c>
    </row>
    <row r="72" spans="1:10" x14ac:dyDescent="0.2">
      <c r="A72" t="s">
        <v>91</v>
      </c>
      <c r="B72" t="s">
        <v>5</v>
      </c>
      <c r="C72" t="s">
        <v>110</v>
      </c>
      <c r="D72">
        <v>143284</v>
      </c>
      <c r="E72">
        <v>0</v>
      </c>
      <c r="F72">
        <v>35978</v>
      </c>
      <c r="G72">
        <v>179262</v>
      </c>
      <c r="H72">
        <v>1</v>
      </c>
      <c r="I72">
        <v>0</v>
      </c>
      <c r="J72">
        <v>0</v>
      </c>
    </row>
    <row r="73" spans="1:10" x14ac:dyDescent="0.2">
      <c r="A73" t="s">
        <v>91</v>
      </c>
      <c r="B73" t="s">
        <v>5</v>
      </c>
      <c r="C73" t="s">
        <v>109</v>
      </c>
      <c r="D73">
        <v>163239</v>
      </c>
      <c r="E73">
        <v>0</v>
      </c>
      <c r="F73">
        <v>28824</v>
      </c>
      <c r="G73">
        <v>192063</v>
      </c>
      <c r="H73">
        <v>1</v>
      </c>
      <c r="I73">
        <v>0</v>
      </c>
      <c r="J73">
        <v>0</v>
      </c>
    </row>
    <row r="74" spans="1:10" x14ac:dyDescent="0.2">
      <c r="A74" t="s">
        <v>91</v>
      </c>
      <c r="B74" t="s">
        <v>5</v>
      </c>
      <c r="C74" t="s">
        <v>108</v>
      </c>
      <c r="D74">
        <v>0</v>
      </c>
      <c r="E74">
        <v>86053</v>
      </c>
      <c r="F74">
        <v>9558</v>
      </c>
      <c r="G74">
        <v>95611</v>
      </c>
      <c r="H74">
        <v>0</v>
      </c>
      <c r="I74">
        <v>1</v>
      </c>
      <c r="J74">
        <v>0</v>
      </c>
    </row>
    <row r="75" spans="1:10" x14ac:dyDescent="0.2">
      <c r="A75" t="s">
        <v>92</v>
      </c>
      <c r="B75" t="s">
        <v>93</v>
      </c>
      <c r="C75" t="s">
        <v>107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96</v>
      </c>
      <c r="B77" t="s">
        <v>7</v>
      </c>
      <c r="C77" t="s">
        <v>107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97</v>
      </c>
      <c r="B78" t="s">
        <v>98</v>
      </c>
      <c r="C78" t="s">
        <v>107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99</v>
      </c>
      <c r="B79" t="s">
        <v>100</v>
      </c>
      <c r="C79" t="s">
        <v>107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101</v>
      </c>
      <c r="B80" t="s">
        <v>11</v>
      </c>
      <c r="C80" t="s">
        <v>107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102</v>
      </c>
      <c r="B81" t="s">
        <v>103</v>
      </c>
      <c r="C81" t="s">
        <v>107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2022-12-19T18:34:41Z</dcterms:modified>
</cp:coreProperties>
</file>