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ushouse/data/analysis/"/>
    </mc:Choice>
  </mc:AlternateContent>
  <xr:revisionPtr revIDLastSave="0" documentId="13_ncr:1_{782AFCEA-0184-8741-8783-20C58B5F7772}" xr6:coauthVersionLast="47" xr6:coauthVersionMax="47" xr10:uidLastSave="{00000000-0000-0000-0000-000000000000}"/>
  <bookViews>
    <workbookView xWindow="1160" yWindow="500" windowWidth="27640" windowHeight="17500" activeTab="3" xr2:uid="{243A2677-B725-5B4A-8946-B944A46BAF00}"/>
  </bookViews>
  <sheets>
    <sheet name="Table1" sheetId="9" r:id="rId1"/>
    <sheet name="Table 2" sheetId="11" r:id="rId2"/>
    <sheet name="Figure 1" sheetId="8" r:id="rId3"/>
    <sheet name="&lt;= Use | Ignore =&gt;" sheetId="10" r:id="rId4"/>
    <sheet name="Formatted" sheetId="3" r:id="rId5"/>
    <sheet name="RAW" sheetId="1" r:id="rId6"/>
  </sheets>
  <definedNames>
    <definedName name="pivot_by_state" localSheetId="5">RAW!$A$1:$M$62</definedName>
    <definedName name="_xlnm.Print_Area" localSheetId="1">'Table 2'!$A$1:$D$5</definedName>
    <definedName name="_xlnm.Print_Area" localSheetId="0">Table1!$A$1:$Q$67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1" l="1"/>
  <c r="D1" i="11"/>
  <c r="B1" i="11"/>
  <c r="M64" i="9"/>
  <c r="L64" i="9"/>
  <c r="K64" i="9"/>
  <c r="J64" i="9"/>
  <c r="I64" i="9"/>
  <c r="H64" i="9"/>
  <c r="G64" i="9"/>
  <c r="F64" i="9"/>
  <c r="E64" i="9"/>
  <c r="D64" i="9"/>
  <c r="M59" i="9"/>
  <c r="L59" i="9"/>
  <c r="K59" i="9"/>
  <c r="J59" i="9"/>
  <c r="I59" i="9"/>
  <c r="H59" i="9"/>
  <c r="G59" i="9"/>
  <c r="F59" i="9"/>
  <c r="E59" i="9"/>
  <c r="D59" i="9"/>
  <c r="M55" i="9"/>
  <c r="L55" i="9"/>
  <c r="K55" i="9"/>
  <c r="J55" i="9"/>
  <c r="I55" i="9"/>
  <c r="H55" i="9"/>
  <c r="G55" i="9"/>
  <c r="F55" i="9"/>
  <c r="E55" i="9"/>
  <c r="D55" i="9"/>
  <c r="M67" i="9" l="1"/>
  <c r="L67" i="9"/>
  <c r="K67" i="9"/>
  <c r="J67" i="9"/>
  <c r="I67" i="9"/>
  <c r="H67" i="9"/>
  <c r="G67" i="9"/>
  <c r="F67" i="9"/>
  <c r="E67" i="9"/>
  <c r="D67" i="9"/>
  <c r="C67" i="9"/>
  <c r="B67" i="9"/>
  <c r="M66" i="9"/>
  <c r="L66" i="9"/>
  <c r="K66" i="9"/>
  <c r="J66" i="9"/>
  <c r="I66" i="9"/>
  <c r="H66" i="9"/>
  <c r="G66" i="9"/>
  <c r="F66" i="9"/>
  <c r="E66" i="9"/>
  <c r="D66" i="9"/>
  <c r="C66" i="9"/>
  <c r="B66" i="9"/>
  <c r="M65" i="9"/>
  <c r="L65" i="9"/>
  <c r="K65" i="9"/>
  <c r="J65" i="9"/>
  <c r="I65" i="9"/>
  <c r="H65" i="9"/>
  <c r="G65" i="9"/>
  <c r="F65" i="9"/>
  <c r="E65" i="9"/>
  <c r="D65" i="9"/>
  <c r="C65" i="9"/>
  <c r="B65" i="9"/>
  <c r="M62" i="9"/>
  <c r="L62" i="9"/>
  <c r="K62" i="9"/>
  <c r="J62" i="9"/>
  <c r="I62" i="9"/>
  <c r="H62" i="9"/>
  <c r="G62" i="9"/>
  <c r="F62" i="9"/>
  <c r="E62" i="9"/>
  <c r="D62" i="9"/>
  <c r="C62" i="9"/>
  <c r="B62" i="9"/>
  <c r="M61" i="9"/>
  <c r="L61" i="9"/>
  <c r="K61" i="9"/>
  <c r="J61" i="9"/>
  <c r="I61" i="9"/>
  <c r="H61" i="9"/>
  <c r="G61" i="9"/>
  <c r="F61" i="9"/>
  <c r="E61" i="9"/>
  <c r="D61" i="9"/>
  <c r="C61" i="9"/>
  <c r="B61" i="9"/>
  <c r="A61" i="9"/>
  <c r="M60" i="9"/>
  <c r="L60" i="9"/>
  <c r="K60" i="9"/>
  <c r="J60" i="9"/>
  <c r="I60" i="9"/>
  <c r="H60" i="9"/>
  <c r="G60" i="9"/>
  <c r="F60" i="9"/>
  <c r="E60" i="9"/>
  <c r="D60" i="9"/>
  <c r="C60" i="9"/>
  <c r="B60" i="9"/>
  <c r="A60" i="9"/>
  <c r="M57" i="9"/>
  <c r="L57" i="9"/>
  <c r="K57" i="9"/>
  <c r="J57" i="9"/>
  <c r="I57" i="9"/>
  <c r="H57" i="9"/>
  <c r="G57" i="9"/>
  <c r="F57" i="9"/>
  <c r="E57" i="9"/>
  <c r="D57" i="9"/>
  <c r="C57" i="9"/>
  <c r="B57" i="9"/>
  <c r="M56" i="9"/>
  <c r="L56" i="9"/>
  <c r="K56" i="9"/>
  <c r="J56" i="9"/>
  <c r="I56" i="9"/>
  <c r="H56" i="9"/>
  <c r="G56" i="9"/>
  <c r="F56" i="9"/>
  <c r="E56" i="9"/>
  <c r="D56" i="9"/>
  <c r="C56" i="9"/>
  <c r="B56" i="9"/>
  <c r="M29" i="9"/>
  <c r="L29" i="9"/>
  <c r="K29" i="9"/>
  <c r="J29" i="9"/>
  <c r="I29" i="9"/>
  <c r="H29" i="9"/>
  <c r="G29" i="9"/>
  <c r="F29" i="9"/>
  <c r="E29" i="9"/>
  <c r="D29" i="9"/>
  <c r="C29" i="9"/>
  <c r="B29" i="9"/>
  <c r="A29" i="9"/>
  <c r="M28" i="9"/>
  <c r="L28" i="9"/>
  <c r="K28" i="9"/>
  <c r="J28" i="9"/>
  <c r="I28" i="9"/>
  <c r="H28" i="9"/>
  <c r="G28" i="9"/>
  <c r="F28" i="9"/>
  <c r="E28" i="9"/>
  <c r="D28" i="9"/>
  <c r="C28" i="9"/>
  <c r="B28" i="9"/>
  <c r="A28" i="9"/>
  <c r="M33" i="9"/>
  <c r="L33" i="9"/>
  <c r="K33" i="9"/>
  <c r="J33" i="9"/>
  <c r="I33" i="9"/>
  <c r="H33" i="9"/>
  <c r="G33" i="9"/>
  <c r="F33" i="9"/>
  <c r="E33" i="9"/>
  <c r="D33" i="9"/>
  <c r="C33" i="9"/>
  <c r="B33" i="9"/>
  <c r="A33" i="9"/>
  <c r="M47" i="9"/>
  <c r="L47" i="9"/>
  <c r="K47" i="9"/>
  <c r="J47" i="9"/>
  <c r="I47" i="9"/>
  <c r="H47" i="9"/>
  <c r="G47" i="9"/>
  <c r="F47" i="9"/>
  <c r="E47" i="9"/>
  <c r="D47" i="9"/>
  <c r="C47" i="9"/>
  <c r="B47" i="9"/>
  <c r="A47" i="9"/>
  <c r="M15" i="9"/>
  <c r="L15" i="9"/>
  <c r="K15" i="9"/>
  <c r="J15" i="9"/>
  <c r="I15" i="9"/>
  <c r="H15" i="9"/>
  <c r="G15" i="9"/>
  <c r="F15" i="9"/>
  <c r="E15" i="9"/>
  <c r="D15" i="9"/>
  <c r="C15" i="9"/>
  <c r="B15" i="9"/>
  <c r="A15" i="9"/>
  <c r="M46" i="9"/>
  <c r="L46" i="9"/>
  <c r="K46" i="9"/>
  <c r="J46" i="9"/>
  <c r="I46" i="9"/>
  <c r="H46" i="9"/>
  <c r="G46" i="9"/>
  <c r="F46" i="9"/>
  <c r="E46" i="9"/>
  <c r="D46" i="9"/>
  <c r="C46" i="9"/>
  <c r="B46" i="9"/>
  <c r="A46" i="9"/>
  <c r="M32" i="9"/>
  <c r="L32" i="9"/>
  <c r="K32" i="9"/>
  <c r="J32" i="9"/>
  <c r="I32" i="9"/>
  <c r="H32" i="9"/>
  <c r="G32" i="9"/>
  <c r="F32" i="9"/>
  <c r="E32" i="9"/>
  <c r="D32" i="9"/>
  <c r="C32" i="9"/>
  <c r="B32" i="9"/>
  <c r="A32" i="9"/>
  <c r="M4" i="9"/>
  <c r="L4" i="9"/>
  <c r="K4" i="9"/>
  <c r="J4" i="9"/>
  <c r="I4" i="9"/>
  <c r="H4" i="9"/>
  <c r="G4" i="9"/>
  <c r="F4" i="9"/>
  <c r="E4" i="9"/>
  <c r="D4" i="9"/>
  <c r="C4" i="9"/>
  <c r="B4" i="9"/>
  <c r="A4" i="9"/>
  <c r="M17" i="9"/>
  <c r="L17" i="9"/>
  <c r="K17" i="9"/>
  <c r="J17" i="9"/>
  <c r="I17" i="9"/>
  <c r="H17" i="9"/>
  <c r="G17" i="9"/>
  <c r="F17" i="9"/>
  <c r="E17" i="9"/>
  <c r="D17" i="9"/>
  <c r="C17" i="9"/>
  <c r="B17" i="9"/>
  <c r="A17" i="9"/>
  <c r="M27" i="9"/>
  <c r="L27" i="9"/>
  <c r="K27" i="9"/>
  <c r="J27" i="9"/>
  <c r="I27" i="9"/>
  <c r="H27" i="9"/>
  <c r="G27" i="9"/>
  <c r="F27" i="9"/>
  <c r="E27" i="9"/>
  <c r="D27" i="9"/>
  <c r="C27" i="9"/>
  <c r="B27" i="9"/>
  <c r="A27" i="9"/>
  <c r="M12" i="9"/>
  <c r="L12" i="9"/>
  <c r="K12" i="9"/>
  <c r="J12" i="9"/>
  <c r="I12" i="9"/>
  <c r="H12" i="9"/>
  <c r="G12" i="9"/>
  <c r="F12" i="9"/>
  <c r="E12" i="9"/>
  <c r="D12" i="9"/>
  <c r="C12" i="9"/>
  <c r="B12" i="9"/>
  <c r="A12" i="9"/>
  <c r="M45" i="9"/>
  <c r="L45" i="9"/>
  <c r="K45" i="9"/>
  <c r="J45" i="9"/>
  <c r="I45" i="9"/>
  <c r="H45" i="9"/>
  <c r="G45" i="9"/>
  <c r="F45" i="9"/>
  <c r="E45" i="9"/>
  <c r="D45" i="9"/>
  <c r="C45" i="9"/>
  <c r="B45" i="9"/>
  <c r="A45" i="9"/>
  <c r="M6" i="9"/>
  <c r="L6" i="9"/>
  <c r="K6" i="9"/>
  <c r="J6" i="9"/>
  <c r="I6" i="9"/>
  <c r="H6" i="9"/>
  <c r="G6" i="9"/>
  <c r="F6" i="9"/>
  <c r="E6" i="9"/>
  <c r="D6" i="9"/>
  <c r="C6" i="9"/>
  <c r="B6" i="9"/>
  <c r="A6" i="9"/>
  <c r="M44" i="9"/>
  <c r="L44" i="9"/>
  <c r="K44" i="9"/>
  <c r="J44" i="9"/>
  <c r="I44" i="9"/>
  <c r="H44" i="9"/>
  <c r="G44" i="9"/>
  <c r="F44" i="9"/>
  <c r="E44" i="9"/>
  <c r="D44" i="9"/>
  <c r="C44" i="9"/>
  <c r="B44" i="9"/>
  <c r="A44" i="9"/>
  <c r="M16" i="9"/>
  <c r="L16" i="9"/>
  <c r="K16" i="9"/>
  <c r="J16" i="9"/>
  <c r="I16" i="9"/>
  <c r="H16" i="9"/>
  <c r="G16" i="9"/>
  <c r="F16" i="9"/>
  <c r="E16" i="9"/>
  <c r="D16" i="9"/>
  <c r="C16" i="9"/>
  <c r="B16" i="9"/>
  <c r="A16" i="9"/>
  <c r="M5" i="9"/>
  <c r="L5" i="9"/>
  <c r="K5" i="9"/>
  <c r="J5" i="9"/>
  <c r="I5" i="9"/>
  <c r="H5" i="9"/>
  <c r="G5" i="9"/>
  <c r="F5" i="9"/>
  <c r="E5" i="9"/>
  <c r="D5" i="9"/>
  <c r="C5" i="9"/>
  <c r="B5" i="9"/>
  <c r="A5" i="9"/>
  <c r="M26" i="9"/>
  <c r="L26" i="9"/>
  <c r="K26" i="9"/>
  <c r="J26" i="9"/>
  <c r="I26" i="9"/>
  <c r="H26" i="9"/>
  <c r="G26" i="9"/>
  <c r="F26" i="9"/>
  <c r="E26" i="9"/>
  <c r="D26" i="9"/>
  <c r="C26" i="9"/>
  <c r="B26" i="9"/>
  <c r="A26" i="9"/>
  <c r="M7" i="9"/>
  <c r="L7" i="9"/>
  <c r="K7" i="9"/>
  <c r="J7" i="9"/>
  <c r="I7" i="9"/>
  <c r="H7" i="9"/>
  <c r="G7" i="9"/>
  <c r="F7" i="9"/>
  <c r="E7" i="9"/>
  <c r="D7" i="9"/>
  <c r="C7" i="9"/>
  <c r="B7" i="9"/>
  <c r="A7" i="9"/>
  <c r="M49" i="9"/>
  <c r="L49" i="9"/>
  <c r="K49" i="9"/>
  <c r="J49" i="9"/>
  <c r="I49" i="9"/>
  <c r="H49" i="9"/>
  <c r="G49" i="9"/>
  <c r="F49" i="9"/>
  <c r="E49" i="9"/>
  <c r="D49" i="9"/>
  <c r="C49" i="9"/>
  <c r="B49" i="9"/>
  <c r="A49" i="9"/>
  <c r="M35" i="9"/>
  <c r="L35" i="9"/>
  <c r="K35" i="9"/>
  <c r="J35" i="9"/>
  <c r="I35" i="9"/>
  <c r="H35" i="9"/>
  <c r="G35" i="9"/>
  <c r="F35" i="9"/>
  <c r="E35" i="9"/>
  <c r="D35" i="9"/>
  <c r="C35" i="9"/>
  <c r="B35" i="9"/>
  <c r="A35" i="9"/>
  <c r="M37" i="9"/>
  <c r="L37" i="9"/>
  <c r="K37" i="9"/>
  <c r="J37" i="9"/>
  <c r="I37" i="9"/>
  <c r="H37" i="9"/>
  <c r="G37" i="9"/>
  <c r="F37" i="9"/>
  <c r="E37" i="9"/>
  <c r="D37" i="9"/>
  <c r="C37" i="9"/>
  <c r="B37" i="9"/>
  <c r="A37" i="9"/>
  <c r="M42" i="9"/>
  <c r="L42" i="9"/>
  <c r="K42" i="9"/>
  <c r="J42" i="9"/>
  <c r="I42" i="9"/>
  <c r="H42" i="9"/>
  <c r="G42" i="9"/>
  <c r="F42" i="9"/>
  <c r="E42" i="9"/>
  <c r="D42" i="9"/>
  <c r="C42" i="9"/>
  <c r="B42" i="9"/>
  <c r="A42" i="9"/>
  <c r="M36" i="9"/>
  <c r="L36" i="9"/>
  <c r="K36" i="9"/>
  <c r="J36" i="9"/>
  <c r="I36" i="9"/>
  <c r="H36" i="9"/>
  <c r="G36" i="9"/>
  <c r="F36" i="9"/>
  <c r="E36" i="9"/>
  <c r="D36" i="9"/>
  <c r="C36" i="9"/>
  <c r="B36" i="9"/>
  <c r="A36" i="9"/>
  <c r="M31" i="9"/>
  <c r="L31" i="9"/>
  <c r="K31" i="9"/>
  <c r="J31" i="9"/>
  <c r="I31" i="9"/>
  <c r="H31" i="9"/>
  <c r="G31" i="9"/>
  <c r="F31" i="9"/>
  <c r="E31" i="9"/>
  <c r="D31" i="9"/>
  <c r="C31" i="9"/>
  <c r="B31" i="9"/>
  <c r="A31" i="9"/>
  <c r="M25" i="9"/>
  <c r="L25" i="9"/>
  <c r="K25" i="9"/>
  <c r="J25" i="9"/>
  <c r="I25" i="9"/>
  <c r="H25" i="9"/>
  <c r="G25" i="9"/>
  <c r="F25" i="9"/>
  <c r="E25" i="9"/>
  <c r="D25" i="9"/>
  <c r="C25" i="9"/>
  <c r="B25" i="9"/>
  <c r="A25" i="9"/>
  <c r="M24" i="9"/>
  <c r="L24" i="9"/>
  <c r="K24" i="9"/>
  <c r="J24" i="9"/>
  <c r="I24" i="9"/>
  <c r="H24" i="9"/>
  <c r="G24" i="9"/>
  <c r="F24" i="9"/>
  <c r="E24" i="9"/>
  <c r="D24" i="9"/>
  <c r="C24" i="9"/>
  <c r="B24" i="9"/>
  <c r="A24" i="9"/>
  <c r="M23" i="9"/>
  <c r="L23" i="9"/>
  <c r="P23" i="9" s="1"/>
  <c r="K23" i="9"/>
  <c r="J23" i="9"/>
  <c r="I23" i="9"/>
  <c r="H23" i="9"/>
  <c r="G23" i="9"/>
  <c r="F23" i="9"/>
  <c r="E23" i="9"/>
  <c r="D23" i="9"/>
  <c r="C23" i="9"/>
  <c r="B23" i="9"/>
  <c r="A23" i="9"/>
  <c r="M40" i="9"/>
  <c r="L40" i="9"/>
  <c r="K40" i="9"/>
  <c r="J40" i="9"/>
  <c r="I40" i="9"/>
  <c r="H40" i="9"/>
  <c r="G40" i="9"/>
  <c r="F40" i="9"/>
  <c r="E40" i="9"/>
  <c r="D40" i="9"/>
  <c r="C40" i="9"/>
  <c r="B40" i="9"/>
  <c r="A40" i="9"/>
  <c r="M11" i="9"/>
  <c r="L11" i="9"/>
  <c r="K11" i="9"/>
  <c r="J11" i="9"/>
  <c r="I11" i="9"/>
  <c r="H11" i="9"/>
  <c r="G11" i="9"/>
  <c r="F11" i="9"/>
  <c r="E11" i="9"/>
  <c r="D11" i="9"/>
  <c r="C11" i="9"/>
  <c r="B11" i="9"/>
  <c r="A11" i="9"/>
  <c r="M52" i="9"/>
  <c r="L52" i="9"/>
  <c r="K52" i="9"/>
  <c r="J52" i="9"/>
  <c r="I52" i="9"/>
  <c r="H52" i="9"/>
  <c r="G52" i="9"/>
  <c r="F52" i="9"/>
  <c r="E52" i="9"/>
  <c r="D52" i="9"/>
  <c r="C52" i="9"/>
  <c r="B52" i="9"/>
  <c r="A52" i="9"/>
  <c r="M51" i="9"/>
  <c r="L51" i="9"/>
  <c r="K51" i="9"/>
  <c r="J51" i="9"/>
  <c r="I51" i="9"/>
  <c r="H51" i="9"/>
  <c r="G51" i="9"/>
  <c r="F51" i="9"/>
  <c r="E51" i="9"/>
  <c r="D51" i="9"/>
  <c r="C51" i="9"/>
  <c r="B51" i="9"/>
  <c r="A51" i="9"/>
  <c r="M39" i="9"/>
  <c r="L39" i="9"/>
  <c r="K39" i="9"/>
  <c r="J39" i="9"/>
  <c r="I39" i="9"/>
  <c r="H39" i="9"/>
  <c r="G39" i="9"/>
  <c r="F39" i="9"/>
  <c r="E39" i="9"/>
  <c r="D39" i="9"/>
  <c r="C39" i="9"/>
  <c r="B39" i="9"/>
  <c r="A39" i="9"/>
  <c r="M22" i="9"/>
  <c r="L22" i="9"/>
  <c r="K22" i="9"/>
  <c r="J22" i="9"/>
  <c r="I22" i="9"/>
  <c r="H22" i="9"/>
  <c r="G22" i="9"/>
  <c r="F22" i="9"/>
  <c r="E22" i="9"/>
  <c r="D22" i="9"/>
  <c r="C22" i="9"/>
  <c r="B22" i="9"/>
  <c r="A22" i="9"/>
  <c r="M21" i="9"/>
  <c r="L21" i="9"/>
  <c r="K21" i="9"/>
  <c r="J21" i="9"/>
  <c r="I21" i="9"/>
  <c r="H21" i="9"/>
  <c r="G21" i="9"/>
  <c r="F21" i="9"/>
  <c r="E21" i="9"/>
  <c r="D21" i="9"/>
  <c r="C21" i="9"/>
  <c r="B21" i="9"/>
  <c r="A21" i="9"/>
  <c r="M20" i="9"/>
  <c r="L20" i="9"/>
  <c r="P20" i="9" s="1"/>
  <c r="K20" i="9"/>
  <c r="J20" i="9"/>
  <c r="I20" i="9"/>
  <c r="H20" i="9"/>
  <c r="G20" i="9"/>
  <c r="F20" i="9"/>
  <c r="E20" i="9"/>
  <c r="D20" i="9"/>
  <c r="C20" i="9"/>
  <c r="B20" i="9"/>
  <c r="A20" i="9"/>
  <c r="M30" i="9"/>
  <c r="L30" i="9"/>
  <c r="K30" i="9"/>
  <c r="J30" i="9"/>
  <c r="I30" i="9"/>
  <c r="H30" i="9"/>
  <c r="G30" i="9"/>
  <c r="F30" i="9"/>
  <c r="E30" i="9"/>
  <c r="D30" i="9"/>
  <c r="C30" i="9"/>
  <c r="B30" i="9"/>
  <c r="A30" i="9"/>
  <c r="M10" i="9"/>
  <c r="L10" i="9"/>
  <c r="K10" i="9"/>
  <c r="J10" i="9"/>
  <c r="I10" i="9"/>
  <c r="H10" i="9"/>
  <c r="G10" i="9"/>
  <c r="F10" i="9"/>
  <c r="E10" i="9"/>
  <c r="D10" i="9"/>
  <c r="C10" i="9"/>
  <c r="B10" i="9"/>
  <c r="A10" i="9"/>
  <c r="M48" i="9"/>
  <c r="L48" i="9"/>
  <c r="K48" i="9"/>
  <c r="J48" i="9"/>
  <c r="I48" i="9"/>
  <c r="H48" i="9"/>
  <c r="G48" i="9"/>
  <c r="F48" i="9"/>
  <c r="E48" i="9"/>
  <c r="D48" i="9"/>
  <c r="C48" i="9"/>
  <c r="B48" i="9"/>
  <c r="A48" i="9"/>
  <c r="M19" i="9"/>
  <c r="L19" i="9"/>
  <c r="K19" i="9"/>
  <c r="J19" i="9"/>
  <c r="I19" i="9"/>
  <c r="H19" i="9"/>
  <c r="G19" i="9"/>
  <c r="F19" i="9"/>
  <c r="E19" i="9"/>
  <c r="D19" i="9"/>
  <c r="C19" i="9"/>
  <c r="B19" i="9"/>
  <c r="A19" i="9"/>
  <c r="M41" i="9"/>
  <c r="L41" i="9"/>
  <c r="K41" i="9"/>
  <c r="J41" i="9"/>
  <c r="I41" i="9"/>
  <c r="H41" i="9"/>
  <c r="G41" i="9"/>
  <c r="F41" i="9"/>
  <c r="E41" i="9"/>
  <c r="D41" i="9"/>
  <c r="C41" i="9"/>
  <c r="B41" i="9"/>
  <c r="A41" i="9"/>
  <c r="M14" i="9"/>
  <c r="L14" i="9"/>
  <c r="K14" i="9"/>
  <c r="J14" i="9"/>
  <c r="I14" i="9"/>
  <c r="H14" i="9"/>
  <c r="G14" i="9"/>
  <c r="F14" i="9"/>
  <c r="E14" i="9"/>
  <c r="D14" i="9"/>
  <c r="C14" i="9"/>
  <c r="B14" i="9"/>
  <c r="A14" i="9"/>
  <c r="M8" i="9"/>
  <c r="L8" i="9"/>
  <c r="K8" i="9"/>
  <c r="J8" i="9"/>
  <c r="I8" i="9"/>
  <c r="H8" i="9"/>
  <c r="G8" i="9"/>
  <c r="F8" i="9"/>
  <c r="E8" i="9"/>
  <c r="D8" i="9"/>
  <c r="C8" i="9"/>
  <c r="B8" i="9"/>
  <c r="A8" i="9"/>
  <c r="M43" i="9"/>
  <c r="L43" i="9"/>
  <c r="K43" i="9"/>
  <c r="J43" i="9"/>
  <c r="I43" i="9"/>
  <c r="H43" i="9"/>
  <c r="G43" i="9"/>
  <c r="F43" i="9"/>
  <c r="E43" i="9"/>
  <c r="D43" i="9"/>
  <c r="C43" i="9"/>
  <c r="B43" i="9"/>
  <c r="A43" i="9"/>
  <c r="M50" i="9"/>
  <c r="L50" i="9"/>
  <c r="K50" i="9"/>
  <c r="J50" i="9"/>
  <c r="I50" i="9"/>
  <c r="H50" i="9"/>
  <c r="G50" i="9"/>
  <c r="F50" i="9"/>
  <c r="E50" i="9"/>
  <c r="D50" i="9"/>
  <c r="C50" i="9"/>
  <c r="B50" i="9"/>
  <c r="A50" i="9"/>
  <c r="M34" i="9"/>
  <c r="L34" i="9"/>
  <c r="K34" i="9"/>
  <c r="J34" i="9"/>
  <c r="I34" i="9"/>
  <c r="H34" i="9"/>
  <c r="G34" i="9"/>
  <c r="F34" i="9"/>
  <c r="E34" i="9"/>
  <c r="D34" i="9"/>
  <c r="C34" i="9"/>
  <c r="B34" i="9"/>
  <c r="A34" i="9"/>
  <c r="M53" i="9"/>
  <c r="L53" i="9"/>
  <c r="K53" i="9"/>
  <c r="J53" i="9"/>
  <c r="I53" i="9"/>
  <c r="H53" i="9"/>
  <c r="G53" i="9"/>
  <c r="F53" i="9"/>
  <c r="E53" i="9"/>
  <c r="D53" i="9"/>
  <c r="C53" i="9"/>
  <c r="B53" i="9"/>
  <c r="A53" i="9"/>
  <c r="M13" i="9"/>
  <c r="L13" i="9"/>
  <c r="K13" i="9"/>
  <c r="J13" i="9"/>
  <c r="I13" i="9"/>
  <c r="H13" i="9"/>
  <c r="G13" i="9"/>
  <c r="F13" i="9"/>
  <c r="E13" i="9"/>
  <c r="D13" i="9"/>
  <c r="C13" i="9"/>
  <c r="B13" i="9"/>
  <c r="A13" i="9"/>
  <c r="M38" i="9"/>
  <c r="L38" i="9"/>
  <c r="K38" i="9"/>
  <c r="J38" i="9"/>
  <c r="I38" i="9"/>
  <c r="H38" i="9"/>
  <c r="G38" i="9"/>
  <c r="F38" i="9"/>
  <c r="E38" i="9"/>
  <c r="D38" i="9"/>
  <c r="C38" i="9"/>
  <c r="B38" i="9"/>
  <c r="A38" i="9"/>
  <c r="M18" i="9"/>
  <c r="L18" i="9"/>
  <c r="K18" i="9"/>
  <c r="J18" i="9"/>
  <c r="I18" i="9"/>
  <c r="H18" i="9"/>
  <c r="G18" i="9"/>
  <c r="F18" i="9"/>
  <c r="E18" i="9"/>
  <c r="D18" i="9"/>
  <c r="C18" i="9"/>
  <c r="B18" i="9"/>
  <c r="A18" i="9"/>
  <c r="M9" i="9"/>
  <c r="L9" i="9"/>
  <c r="K9" i="9"/>
  <c r="J9" i="9"/>
  <c r="I9" i="9"/>
  <c r="H9" i="9"/>
  <c r="G9" i="9"/>
  <c r="F9" i="9"/>
  <c r="E9" i="9"/>
  <c r="D9" i="9"/>
  <c r="C9" i="9"/>
  <c r="B9" i="9"/>
  <c r="A9" i="9"/>
  <c r="C3" i="9"/>
  <c r="C55" i="9" s="1"/>
  <c r="B3" i="9"/>
  <c r="A3" i="9"/>
  <c r="P37" i="9" l="1"/>
  <c r="O42" i="9"/>
  <c r="O44" i="9"/>
  <c r="O22" i="9"/>
  <c r="P39" i="9"/>
  <c r="P33" i="9"/>
  <c r="P9" i="9"/>
  <c r="N28" i="9"/>
  <c r="O53" i="9"/>
  <c r="P34" i="9"/>
  <c r="O52" i="9"/>
  <c r="N11" i="9"/>
  <c r="P11" i="9"/>
  <c r="O25" i="9"/>
  <c r="P18" i="9"/>
  <c r="P14" i="9"/>
  <c r="P22" i="9"/>
  <c r="P17" i="9"/>
  <c r="O38" i="9"/>
  <c r="P13" i="9"/>
  <c r="O41" i="9"/>
  <c r="O31" i="9"/>
  <c r="P36" i="9"/>
  <c r="O5" i="9"/>
  <c r="N16" i="9"/>
  <c r="P16" i="9"/>
  <c r="O4" i="9"/>
  <c r="N32" i="9"/>
  <c r="P32" i="9"/>
  <c r="O43" i="9"/>
  <c r="N8" i="9"/>
  <c r="P8" i="9"/>
  <c r="O23" i="9"/>
  <c r="T23" i="9" s="1"/>
  <c r="P24" i="9"/>
  <c r="O49" i="9"/>
  <c r="P7" i="9"/>
  <c r="P27" i="9"/>
  <c r="P31" i="9"/>
  <c r="T31" i="9" s="1"/>
  <c r="O9" i="9"/>
  <c r="N43" i="9"/>
  <c r="O8" i="9"/>
  <c r="N14" i="9"/>
  <c r="O21" i="9"/>
  <c r="N22" i="9"/>
  <c r="N44" i="9"/>
  <c r="O27" i="9"/>
  <c r="O28" i="9"/>
  <c r="S28" i="9" s="1"/>
  <c r="O34" i="9"/>
  <c r="P50" i="9"/>
  <c r="O10" i="9"/>
  <c r="P30" i="9"/>
  <c r="N42" i="9"/>
  <c r="O37" i="9"/>
  <c r="P35" i="9"/>
  <c r="O6" i="9"/>
  <c r="P45" i="9"/>
  <c r="O15" i="9"/>
  <c r="N47" i="9"/>
  <c r="P47" i="9"/>
  <c r="N29" i="9"/>
  <c r="P29" i="9"/>
  <c r="N21" i="9"/>
  <c r="O26" i="9"/>
  <c r="P5" i="9"/>
  <c r="T5" i="9" s="1"/>
  <c r="O40" i="9"/>
  <c r="N23" i="9"/>
  <c r="N15" i="9"/>
  <c r="O47" i="9"/>
  <c r="O29" i="9"/>
  <c r="N51" i="9"/>
  <c r="N41" i="9"/>
  <c r="O30" i="9"/>
  <c r="O19" i="9"/>
  <c r="P48" i="9"/>
  <c r="O51" i="9"/>
  <c r="P52" i="9"/>
  <c r="N4" i="9"/>
  <c r="O32" i="9"/>
  <c r="P46" i="9"/>
  <c r="N39" i="9"/>
  <c r="N38" i="9"/>
  <c r="O13" i="9"/>
  <c r="P53" i="9"/>
  <c r="T53" i="9" s="1"/>
  <c r="P41" i="9"/>
  <c r="N19" i="9"/>
  <c r="O48" i="9"/>
  <c r="P10" i="9"/>
  <c r="P40" i="9"/>
  <c r="O24" i="9"/>
  <c r="P25" i="9"/>
  <c r="N49" i="9"/>
  <c r="O7" i="9"/>
  <c r="P26" i="9"/>
  <c r="P44" i="9"/>
  <c r="T44" i="9" s="1"/>
  <c r="N6" i="9"/>
  <c r="O45" i="9"/>
  <c r="P12" i="9"/>
  <c r="N53" i="9"/>
  <c r="N40" i="9"/>
  <c r="N25" i="9"/>
  <c r="N26" i="9"/>
  <c r="N12" i="9"/>
  <c r="N10" i="9"/>
  <c r="N18" i="9"/>
  <c r="N50" i="9"/>
  <c r="N36" i="9"/>
  <c r="N33" i="9"/>
  <c r="N35" i="9"/>
  <c r="N20" i="9"/>
  <c r="N46" i="9"/>
  <c r="N48" i="9"/>
  <c r="N24" i="9"/>
  <c r="N7" i="9"/>
  <c r="N45" i="9"/>
  <c r="O12" i="9"/>
  <c r="N13" i="9"/>
  <c r="N9" i="9"/>
  <c r="O18" i="9"/>
  <c r="P38" i="9"/>
  <c r="P19" i="9"/>
  <c r="N37" i="9"/>
  <c r="O35" i="9"/>
  <c r="P49" i="9"/>
  <c r="T49" i="9" s="1"/>
  <c r="P6" i="9"/>
  <c r="N17" i="9"/>
  <c r="N34" i="9"/>
  <c r="O50" i="9"/>
  <c r="P43" i="9"/>
  <c r="O14" i="9"/>
  <c r="S14" i="9" s="1"/>
  <c r="N30" i="9"/>
  <c r="O20" i="9"/>
  <c r="P21" i="9"/>
  <c r="O39" i="9"/>
  <c r="S39" i="9" s="1"/>
  <c r="P51" i="9"/>
  <c r="N52" i="9"/>
  <c r="O11" i="9"/>
  <c r="N31" i="9"/>
  <c r="O36" i="9"/>
  <c r="S36" i="9" s="1"/>
  <c r="P42" i="9"/>
  <c r="T42" i="9" s="1"/>
  <c r="N5" i="9"/>
  <c r="O16" i="9"/>
  <c r="S16" i="9" s="1"/>
  <c r="N27" i="9"/>
  <c r="O17" i="9"/>
  <c r="P4" i="9"/>
  <c r="O46" i="9"/>
  <c r="P15" i="9"/>
  <c r="T15" i="9" s="1"/>
  <c r="O33" i="9"/>
  <c r="S33" i="9" s="1"/>
  <c r="P28" i="9"/>
  <c r="A2" i="3"/>
  <c r="B2" i="3"/>
  <c r="C2" i="3"/>
  <c r="D2" i="3"/>
  <c r="E2" i="3"/>
  <c r="F2" i="3"/>
  <c r="G2" i="3"/>
  <c r="H2" i="3"/>
  <c r="I2" i="3"/>
  <c r="J2" i="3"/>
  <c r="K2" i="3"/>
  <c r="L2" i="3"/>
  <c r="M2" i="3"/>
  <c r="A3" i="3"/>
  <c r="B3" i="3"/>
  <c r="C3" i="3"/>
  <c r="D3" i="3"/>
  <c r="E3" i="3"/>
  <c r="F3" i="3"/>
  <c r="G3" i="3"/>
  <c r="H3" i="3"/>
  <c r="I3" i="3"/>
  <c r="J3" i="3"/>
  <c r="K3" i="3"/>
  <c r="L3" i="3"/>
  <c r="M3" i="3"/>
  <c r="A4" i="3"/>
  <c r="B4" i="3"/>
  <c r="C4" i="3"/>
  <c r="D4" i="3"/>
  <c r="E4" i="3"/>
  <c r="F4" i="3"/>
  <c r="G4" i="3"/>
  <c r="H4" i="3"/>
  <c r="I4" i="3"/>
  <c r="J4" i="3"/>
  <c r="K4" i="3"/>
  <c r="L4" i="3"/>
  <c r="M4" i="3"/>
  <c r="A5" i="3"/>
  <c r="B5" i="3"/>
  <c r="C5" i="3"/>
  <c r="D5" i="3"/>
  <c r="E5" i="3"/>
  <c r="F5" i="3"/>
  <c r="G5" i="3"/>
  <c r="H5" i="3"/>
  <c r="I5" i="3"/>
  <c r="J5" i="3"/>
  <c r="K5" i="3"/>
  <c r="L5" i="3"/>
  <c r="M5" i="3"/>
  <c r="A6" i="3"/>
  <c r="B6" i="3"/>
  <c r="C6" i="3"/>
  <c r="D6" i="3"/>
  <c r="E6" i="3"/>
  <c r="F6" i="3"/>
  <c r="G6" i="3"/>
  <c r="H6" i="3"/>
  <c r="I6" i="3"/>
  <c r="J6" i="3"/>
  <c r="K6" i="3"/>
  <c r="L6" i="3"/>
  <c r="M6" i="3"/>
  <c r="A7" i="3"/>
  <c r="B7" i="3"/>
  <c r="C7" i="3"/>
  <c r="D7" i="3"/>
  <c r="E7" i="3"/>
  <c r="F7" i="3"/>
  <c r="G7" i="3"/>
  <c r="H7" i="3"/>
  <c r="I7" i="3"/>
  <c r="J7" i="3"/>
  <c r="K7" i="3"/>
  <c r="L7" i="3"/>
  <c r="M7" i="3"/>
  <c r="A8" i="3"/>
  <c r="B8" i="3"/>
  <c r="C8" i="3"/>
  <c r="D8" i="3"/>
  <c r="E8" i="3"/>
  <c r="F8" i="3"/>
  <c r="G8" i="3"/>
  <c r="H8" i="3"/>
  <c r="I8" i="3"/>
  <c r="J8" i="3"/>
  <c r="K8" i="3"/>
  <c r="L8" i="3"/>
  <c r="M8" i="3"/>
  <c r="A9" i="3"/>
  <c r="B9" i="3"/>
  <c r="C9" i="3"/>
  <c r="D9" i="3"/>
  <c r="E9" i="3"/>
  <c r="F9" i="3"/>
  <c r="G9" i="3"/>
  <c r="H9" i="3"/>
  <c r="I9" i="3"/>
  <c r="J9" i="3"/>
  <c r="K9" i="3"/>
  <c r="L9" i="3"/>
  <c r="M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B64" i="3"/>
  <c r="C64" i="3"/>
  <c r="D64" i="3"/>
  <c r="E64" i="3"/>
  <c r="F64" i="3"/>
  <c r="G64" i="3"/>
  <c r="H64" i="3"/>
  <c r="I64" i="3"/>
  <c r="J64" i="3"/>
  <c r="K64" i="3"/>
  <c r="L64" i="3"/>
  <c r="M64" i="3"/>
  <c r="B65" i="3"/>
  <c r="C65" i="3"/>
  <c r="D65" i="3"/>
  <c r="E65" i="3"/>
  <c r="F65" i="3"/>
  <c r="G65" i="3"/>
  <c r="H65" i="3"/>
  <c r="I65" i="3"/>
  <c r="J65" i="3"/>
  <c r="K65" i="3"/>
  <c r="L65" i="3"/>
  <c r="M65" i="3"/>
  <c r="B66" i="3"/>
  <c r="C66" i="3"/>
  <c r="D66" i="3"/>
  <c r="E66" i="3"/>
  <c r="F66" i="3"/>
  <c r="G66" i="3"/>
  <c r="H66" i="3"/>
  <c r="I66" i="3"/>
  <c r="J66" i="3"/>
  <c r="K66" i="3"/>
  <c r="L66" i="3"/>
  <c r="M66" i="3"/>
  <c r="B55" i="3"/>
  <c r="C55" i="3"/>
  <c r="D55" i="3"/>
  <c r="E55" i="3"/>
  <c r="F55" i="3"/>
  <c r="G55" i="3"/>
  <c r="H55" i="3"/>
  <c r="I55" i="3"/>
  <c r="J55" i="3"/>
  <c r="K55" i="3"/>
  <c r="L55" i="3"/>
  <c r="M55" i="3"/>
  <c r="B56" i="3"/>
  <c r="C56" i="3"/>
  <c r="D56" i="3"/>
  <c r="E56" i="3"/>
  <c r="F56" i="3"/>
  <c r="G56" i="3"/>
  <c r="H56" i="3"/>
  <c r="I56" i="3"/>
  <c r="J56" i="3"/>
  <c r="K56" i="3"/>
  <c r="L56" i="3"/>
  <c r="M56" i="3"/>
  <c r="B61" i="3"/>
  <c r="C61" i="3"/>
  <c r="D61" i="3"/>
  <c r="E61" i="3"/>
  <c r="F61" i="3"/>
  <c r="G61" i="3"/>
  <c r="H61" i="3"/>
  <c r="I61" i="3"/>
  <c r="J61" i="3"/>
  <c r="K61" i="3"/>
  <c r="L61" i="3"/>
  <c r="M61" i="3"/>
  <c r="B1" i="3"/>
  <c r="C1" i="3"/>
  <c r="C54" i="3" s="1"/>
  <c r="D1" i="3"/>
  <c r="D54" i="3" s="1"/>
  <c r="E1" i="3"/>
  <c r="E54" i="3" s="1"/>
  <c r="F1" i="3"/>
  <c r="F54" i="3" s="1"/>
  <c r="G1" i="3"/>
  <c r="G54" i="3" s="1"/>
  <c r="H1" i="3"/>
  <c r="H54" i="3" s="1"/>
  <c r="I1" i="3"/>
  <c r="I54" i="3" s="1"/>
  <c r="J1" i="3"/>
  <c r="J54" i="3" s="1"/>
  <c r="K1" i="3"/>
  <c r="K54" i="3" s="1"/>
  <c r="L1" i="3"/>
  <c r="L54" i="3" s="1"/>
  <c r="M1" i="3"/>
  <c r="M54" i="3" s="1"/>
  <c r="A1" i="3"/>
  <c r="S38" i="9" l="1"/>
  <c r="B3" i="11"/>
  <c r="B2" i="11"/>
  <c r="S29" i="9"/>
  <c r="C4" i="11"/>
  <c r="G4" i="11" s="1"/>
  <c r="T11" i="9"/>
  <c r="C2" i="11"/>
  <c r="D3" i="11"/>
  <c r="H3" i="11" s="1"/>
  <c r="B4" i="11"/>
  <c r="D2" i="11"/>
  <c r="C3" i="11"/>
  <c r="G3" i="11" s="1"/>
  <c r="D4" i="11"/>
  <c r="S11" i="9"/>
  <c r="T43" i="9"/>
  <c r="T6" i="9"/>
  <c r="T27" i="9"/>
  <c r="S41" i="9"/>
  <c r="T28" i="9"/>
  <c r="S20" i="9"/>
  <c r="S12" i="9"/>
  <c r="S51" i="9"/>
  <c r="T47" i="9"/>
  <c r="T30" i="9"/>
  <c r="S21" i="9"/>
  <c r="S52" i="9"/>
  <c r="S35" i="9"/>
  <c r="T25" i="9"/>
  <c r="S13" i="9"/>
  <c r="T48" i="9"/>
  <c r="S10" i="9"/>
  <c r="T26" i="9"/>
  <c r="T32" i="9"/>
  <c r="S46" i="9"/>
  <c r="S24" i="9"/>
  <c r="T50" i="9"/>
  <c r="S8" i="9"/>
  <c r="T22" i="9"/>
  <c r="T29" i="9"/>
  <c r="S37" i="9"/>
  <c r="T21" i="9"/>
  <c r="S7" i="9"/>
  <c r="T41" i="9"/>
  <c r="T52" i="9"/>
  <c r="S47" i="9"/>
  <c r="T7" i="9"/>
  <c r="T13" i="9"/>
  <c r="T20" i="9"/>
  <c r="T39" i="9"/>
  <c r="T24" i="9"/>
  <c r="T16" i="9"/>
  <c r="T17" i="9"/>
  <c r="T34" i="9"/>
  <c r="S22" i="9"/>
  <c r="S49" i="9"/>
  <c r="T12" i="9"/>
  <c r="S19" i="9"/>
  <c r="S40" i="9"/>
  <c r="S15" i="9"/>
  <c r="S23" i="9"/>
  <c r="S53" i="9"/>
  <c r="S44" i="9"/>
  <c r="T4" i="9"/>
  <c r="T19" i="9"/>
  <c r="S45" i="9"/>
  <c r="T40" i="9"/>
  <c r="S30" i="9"/>
  <c r="T45" i="9"/>
  <c r="S34" i="9"/>
  <c r="T8" i="9"/>
  <c r="S5" i="9"/>
  <c r="T14" i="9"/>
  <c r="T37" i="9"/>
  <c r="S4" i="9"/>
  <c r="S17" i="9"/>
  <c r="S50" i="9"/>
  <c r="T38" i="9"/>
  <c r="T10" i="9"/>
  <c r="T46" i="9"/>
  <c r="S26" i="9"/>
  <c r="S6" i="9"/>
  <c r="S9" i="9"/>
  <c r="T36" i="9"/>
  <c r="T18" i="9"/>
  <c r="T9" i="9"/>
  <c r="T51" i="9"/>
  <c r="S18" i="9"/>
  <c r="S48" i="9"/>
  <c r="S32" i="9"/>
  <c r="T35" i="9"/>
  <c r="S27" i="9"/>
  <c r="S43" i="9"/>
  <c r="S31" i="9"/>
  <c r="S25" i="9"/>
  <c r="T33" i="9"/>
  <c r="S42" i="9"/>
  <c r="Q36" i="3"/>
  <c r="Q28" i="3"/>
  <c r="Q4" i="3"/>
  <c r="Q20" i="3"/>
  <c r="Q44" i="3"/>
  <c r="P3" i="3"/>
  <c r="Q12" i="3"/>
  <c r="P51" i="3"/>
  <c r="P43" i="3"/>
  <c r="P35" i="3"/>
  <c r="P27" i="3"/>
  <c r="P19" i="3"/>
  <c r="P11" i="3"/>
  <c r="Q39" i="3"/>
  <c r="P46" i="3"/>
  <c r="P30" i="3"/>
  <c r="P22" i="3"/>
  <c r="Q15" i="3"/>
  <c r="Q50" i="3"/>
  <c r="P17" i="3"/>
  <c r="Q13" i="3"/>
  <c r="P12" i="3"/>
  <c r="Q5" i="3"/>
  <c r="P4" i="3"/>
  <c r="Q48" i="3"/>
  <c r="Q40" i="3"/>
  <c r="P39" i="3"/>
  <c r="Q32" i="3"/>
  <c r="P31" i="3"/>
  <c r="Q24" i="3"/>
  <c r="P23" i="3"/>
  <c r="Q16" i="3"/>
  <c r="P15" i="3"/>
  <c r="Q8" i="3"/>
  <c r="P7" i="3"/>
  <c r="Q23" i="3"/>
  <c r="P14" i="3"/>
  <c r="P49" i="3"/>
  <c r="P41" i="3"/>
  <c r="P33" i="3"/>
  <c r="Q26" i="3"/>
  <c r="Q18" i="3"/>
  <c r="Q2" i="3"/>
  <c r="Q29" i="3"/>
  <c r="Q51" i="3"/>
  <c r="P50" i="3"/>
  <c r="Q43" i="3"/>
  <c r="P42" i="3"/>
  <c r="Q35" i="3"/>
  <c r="P34" i="3"/>
  <c r="Q27" i="3"/>
  <c r="P26" i="3"/>
  <c r="Q19" i="3"/>
  <c r="P18" i="3"/>
  <c r="Q11" i="3"/>
  <c r="P10" i="3"/>
  <c r="Q3" i="3"/>
  <c r="P2" i="3"/>
  <c r="Q31" i="3"/>
  <c r="Q7" i="3"/>
  <c r="P25" i="3"/>
  <c r="P9" i="3"/>
  <c r="Q45" i="3"/>
  <c r="Q37" i="3"/>
  <c r="Q21" i="3"/>
  <c r="Q46" i="3"/>
  <c r="P45" i="3"/>
  <c r="Q38" i="3"/>
  <c r="P37" i="3"/>
  <c r="Q30" i="3"/>
  <c r="P29" i="3"/>
  <c r="Q22" i="3"/>
  <c r="P21" i="3"/>
  <c r="Q14" i="3"/>
  <c r="P13" i="3"/>
  <c r="Q6" i="3"/>
  <c r="P5" i="3"/>
  <c r="Q47" i="3"/>
  <c r="P38" i="3"/>
  <c r="P6" i="3"/>
  <c r="Q42" i="3"/>
  <c r="Q34" i="3"/>
  <c r="Q10" i="3"/>
  <c r="P44" i="3"/>
  <c r="P36" i="3"/>
  <c r="P28" i="3"/>
  <c r="P20" i="3"/>
  <c r="P47" i="3"/>
  <c r="Q49" i="3"/>
  <c r="P48" i="3"/>
  <c r="Q41" i="3"/>
  <c r="P40" i="3"/>
  <c r="Q33" i="3"/>
  <c r="P32" i="3"/>
  <c r="Q25" i="3"/>
  <c r="P24" i="3"/>
  <c r="Q17" i="3"/>
  <c r="P16" i="3"/>
  <c r="Q9" i="3"/>
  <c r="P8" i="3"/>
  <c r="G68" i="3"/>
  <c r="E68" i="3"/>
  <c r="M68" i="3"/>
  <c r="F68" i="3"/>
  <c r="K68" i="3"/>
  <c r="J68" i="3"/>
  <c r="L68" i="3"/>
  <c r="D68" i="3"/>
  <c r="I68" i="3"/>
  <c r="H68" i="3"/>
  <c r="C68" i="3"/>
  <c r="O42" i="3"/>
  <c r="O34" i="3"/>
  <c r="O26" i="3"/>
  <c r="O18" i="3"/>
  <c r="O10" i="3"/>
  <c r="O50" i="3"/>
  <c r="O47" i="3"/>
  <c r="O39" i="3"/>
  <c r="O31" i="3"/>
  <c r="O23" i="3"/>
  <c r="O15" i="3"/>
  <c r="O7" i="3"/>
  <c r="O51" i="3"/>
  <c r="O43" i="3"/>
  <c r="O35" i="3"/>
  <c r="O27" i="3"/>
  <c r="O19" i="3"/>
  <c r="O11" i="3"/>
  <c r="O3" i="3"/>
  <c r="O2" i="3"/>
  <c r="O44" i="3"/>
  <c r="O36" i="3"/>
  <c r="O28" i="3"/>
  <c r="O20" i="3"/>
  <c r="O12" i="3"/>
  <c r="O4" i="3"/>
  <c r="O45" i="3"/>
  <c r="O37" i="3"/>
  <c r="O29" i="3"/>
  <c r="O21" i="3"/>
  <c r="O13" i="3"/>
  <c r="O5" i="3"/>
  <c r="O46" i="3"/>
  <c r="O38" i="3"/>
  <c r="O30" i="3"/>
  <c r="O22" i="3"/>
  <c r="O14" i="3"/>
  <c r="O6" i="3"/>
  <c r="O48" i="3"/>
  <c r="O40" i="3"/>
  <c r="O32" i="3"/>
  <c r="O24" i="3"/>
  <c r="O16" i="3"/>
  <c r="O8" i="3"/>
  <c r="O49" i="3"/>
  <c r="O41" i="3"/>
  <c r="O33" i="3"/>
  <c r="O25" i="3"/>
  <c r="O17" i="3"/>
  <c r="O9" i="3"/>
  <c r="H4" i="11" l="1"/>
  <c r="G2" i="11"/>
  <c r="C5" i="11"/>
  <c r="B5" i="11"/>
  <c r="G5" i="11" s="1"/>
  <c r="D5" i="11"/>
  <c r="H5" i="11" s="1"/>
  <c r="H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DD9B9-5B7A-3648-823D-35A2F4F75C84}" name="pivot-by-state" type="6" refreshedVersion="8" background="1" saveData="1">
    <textPr sourceFile="/Users/alecramsay/Documents/dev/ushouse/data/analysis/pivot-by-state.csv" tab="0" comma="1">
      <textFields count="13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<sst xmlns="http://schemas.openxmlformats.org/spreadsheetml/2006/main" count="280" uniqueCount="161">
  <si>
    <t>XX</t>
  </si>
  <si>
    <t xml:space="preserve"> STATE</t>
  </si>
  <si>
    <t>AL</t>
  </si>
  <si>
    <t xml:space="preserve"> Alabama</t>
  </si>
  <si>
    <t>AK</t>
  </si>
  <si>
    <t xml:space="preserve"> Alaska</t>
  </si>
  <si>
    <t>AZ</t>
  </si>
  <si>
    <t xml:space="preserve"> Arizona</t>
  </si>
  <si>
    <t>AR</t>
  </si>
  <si>
    <t xml:space="preserve"> Arkansas</t>
  </si>
  <si>
    <t>CA</t>
  </si>
  <si>
    <t xml:space="preserve"> California</t>
  </si>
  <si>
    <t>CO</t>
  </si>
  <si>
    <t xml:space="preserve"> Colorado</t>
  </si>
  <si>
    <t>CT</t>
  </si>
  <si>
    <t xml:space="preserve"> Connecticut</t>
  </si>
  <si>
    <t>DE</t>
  </si>
  <si>
    <t xml:space="preserve"> Delaware</t>
  </si>
  <si>
    <t>FL</t>
  </si>
  <si>
    <t xml:space="preserve"> Florida</t>
  </si>
  <si>
    <t>GA</t>
  </si>
  <si>
    <t xml:space="preserve"> Georgia</t>
  </si>
  <si>
    <t>HI</t>
  </si>
  <si>
    <t xml:space="preserve"> Hawaii</t>
  </si>
  <si>
    <t>ID</t>
  </si>
  <si>
    <t xml:space="preserve"> Idaho</t>
  </si>
  <si>
    <t>IL</t>
  </si>
  <si>
    <t xml:space="preserve"> Illinois</t>
  </si>
  <si>
    <t>IN</t>
  </si>
  <si>
    <t xml:space="preserve"> Indiana</t>
  </si>
  <si>
    <t>IA</t>
  </si>
  <si>
    <t xml:space="preserve"> Iowa</t>
  </si>
  <si>
    <t>KS</t>
  </si>
  <si>
    <t xml:space="preserve"> Kansas</t>
  </si>
  <si>
    <t>KY</t>
  </si>
  <si>
    <t xml:space="preserve"> Kentucky</t>
  </si>
  <si>
    <t>LA</t>
  </si>
  <si>
    <t xml:space="preserve"> Louisiana</t>
  </si>
  <si>
    <t>ME</t>
  </si>
  <si>
    <t xml:space="preserve"> Maine</t>
  </si>
  <si>
    <t>MD</t>
  </si>
  <si>
    <t xml:space="preserve"> Maryland</t>
  </si>
  <si>
    <t>MA</t>
  </si>
  <si>
    <t xml:space="preserve"> Massachusetts</t>
  </si>
  <si>
    <t>MI</t>
  </si>
  <si>
    <t xml:space="preserve"> Michigan</t>
  </si>
  <si>
    <t>MN</t>
  </si>
  <si>
    <t xml:space="preserve"> Minnesota</t>
  </si>
  <si>
    <t>MS</t>
  </si>
  <si>
    <t xml:space="preserve"> Mississippi</t>
  </si>
  <si>
    <t>MO</t>
  </si>
  <si>
    <t xml:space="preserve"> Missouri</t>
  </si>
  <si>
    <t>MT</t>
  </si>
  <si>
    <t xml:space="preserve"> Montana</t>
  </si>
  <si>
    <t>NE</t>
  </si>
  <si>
    <t xml:space="preserve"> Nebraska</t>
  </si>
  <si>
    <t>NV</t>
  </si>
  <si>
    <t xml:space="preserve"> Nevada</t>
  </si>
  <si>
    <t>NH</t>
  </si>
  <si>
    <t xml:space="preserve"> New Hampshire</t>
  </si>
  <si>
    <t>NJ</t>
  </si>
  <si>
    <t xml:space="preserve"> New Jersey</t>
  </si>
  <si>
    <t>NM</t>
  </si>
  <si>
    <t xml:space="preserve"> New Mexico</t>
  </si>
  <si>
    <t>NY</t>
  </si>
  <si>
    <t xml:space="preserve"> New York</t>
  </si>
  <si>
    <t>NC</t>
  </si>
  <si>
    <t xml:space="preserve"> North Carolina</t>
  </si>
  <si>
    <t>ND</t>
  </si>
  <si>
    <t xml:space="preserve"> North Dakota</t>
  </si>
  <si>
    <t>OH</t>
  </si>
  <si>
    <t xml:space="preserve"> Ohio</t>
  </si>
  <si>
    <t>OK</t>
  </si>
  <si>
    <t xml:space="preserve"> Oklahoma</t>
  </si>
  <si>
    <t>OR</t>
  </si>
  <si>
    <t xml:space="preserve"> Oregon</t>
  </si>
  <si>
    <t>PA</t>
  </si>
  <si>
    <t xml:space="preserve"> Pennsylvania</t>
  </si>
  <si>
    <t>RI</t>
  </si>
  <si>
    <t xml:space="preserve"> Rhode Island</t>
  </si>
  <si>
    <t>SC</t>
  </si>
  <si>
    <t xml:space="preserve"> South Carolina</t>
  </si>
  <si>
    <t>SD</t>
  </si>
  <si>
    <t xml:space="preserve"> South Dakota</t>
  </si>
  <si>
    <t>TN</t>
  </si>
  <si>
    <t xml:space="preserve"> Tennessee</t>
  </si>
  <si>
    <t>TX</t>
  </si>
  <si>
    <t xml:space="preserve"> Texas</t>
  </si>
  <si>
    <t>UT</t>
  </si>
  <si>
    <t xml:space="preserve"> Utah</t>
  </si>
  <si>
    <t>VT</t>
  </si>
  <si>
    <t xml:space="preserve"> Vermont</t>
  </si>
  <si>
    <t>VA</t>
  </si>
  <si>
    <t xml:space="preserve"> Virginia</t>
  </si>
  <si>
    <t>WA</t>
  </si>
  <si>
    <t xml:space="preserve"> Washington</t>
  </si>
  <si>
    <t>WV</t>
  </si>
  <si>
    <t xml:space="preserve"> West Virginia</t>
  </si>
  <si>
    <t>WI</t>
  </si>
  <si>
    <t xml:space="preserve"> Wisconsin</t>
  </si>
  <si>
    <t>WY</t>
  </si>
  <si>
    <t xml:space="preserve"> Wyoming</t>
  </si>
  <si>
    <t>REP</t>
  </si>
  <si>
    <t xml:space="preserve"> </t>
  </si>
  <si>
    <t>DEM</t>
  </si>
  <si>
    <t>OTH</t>
  </si>
  <si>
    <t>TOT</t>
  </si>
  <si>
    <t>REP_UE</t>
  </si>
  <si>
    <t>DEM_UE</t>
  </si>
  <si>
    <t>NET_UE</t>
  </si>
  <si>
    <t>REP_EXP</t>
  </si>
  <si>
    <t>DEM_EXP</t>
  </si>
  <si>
    <t>SLACK</t>
  </si>
  <si>
    <t>MARGIN</t>
  </si>
  <si>
    <t>Unearned</t>
  </si>
  <si>
    <t>Margin</t>
  </si>
  <si>
    <t xml:space="preserve">REP </t>
  </si>
  <si>
    <t>Net</t>
  </si>
  <si>
    <t>Expected</t>
  </si>
  <si>
    <t>Slack</t>
  </si>
  <si>
    <t>Actual</t>
  </si>
  <si>
    <t>Minority wins =&gt;</t>
  </si>
  <si>
    <t>Republican</t>
  </si>
  <si>
    <t>N/A</t>
  </si>
  <si>
    <t>Independent commission</t>
  </si>
  <si>
    <t>Democratic</t>
  </si>
  <si>
    <t>State court</t>
  </si>
  <si>
    <t>Political commission</t>
  </si>
  <si>
    <t>Split</t>
  </si>
  <si>
    <t>Federal court</t>
  </si>
  <si>
    <t>Nonpartisan</t>
  </si>
  <si>
    <t>||</t>
  </si>
  <si>
    <t>Control</t>
  </si>
  <si>
    <t>2018-20</t>
  </si>
  <si>
    <t>R2</t>
  </si>
  <si>
    <t>N</t>
  </si>
  <si>
    <t>D</t>
  </si>
  <si>
    <t>2002-10</t>
  </si>
  <si>
    <t>2012-16</t>
  </si>
  <si>
    <t>R</t>
  </si>
  <si>
    <t>Δ1</t>
  </si>
  <si>
    <t>Δ2</t>
  </si>
  <si>
    <t>UE Seats 2010-2020</t>
  </si>
  <si>
    <t>12-16 avg</t>
  </si>
  <si>
    <t>18-20 avg</t>
  </si>
  <si>
    <t>02-10 avg</t>
  </si>
  <si>
    <t>'02</t>
  </si>
  <si>
    <t>'04</t>
  </si>
  <si>
    <t>'06</t>
  </si>
  <si>
    <t>'08</t>
  </si>
  <si>
    <t>'10</t>
  </si>
  <si>
    <t>'12</t>
  </si>
  <si>
    <t>'14</t>
  </si>
  <si>
    <t>'16</t>
  </si>
  <si>
    <t>'18</t>
  </si>
  <si>
    <t>'20</t>
  </si>
  <si>
    <t>'02-10</t>
  </si>
  <si>
    <t>'12-16</t>
  </si>
  <si>
    <t>'18-20</t>
  </si>
  <si>
    <t>Δ Reps</t>
  </si>
  <si>
    <t>Table 1: US House UE Seats (2002-2020)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</si>
</sst>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" fontId="0" fillId="0" borderId="0" xfId="0" applyNumberFormat="1"/>
    <xf numFmtId="49" fontId="0" fillId="0" borderId="1" xfId="0" applyNumberFormat="1" applyBorder="1"/>
    <xf numFmtId="1" fontId="0" fillId="0" borderId="1" xfId="0" applyNumberFormat="1" applyBorder="1"/>
    <xf numFmtId="49" fontId="0" fillId="0" borderId="2" xfId="0" applyNumberFormat="1" applyBorder="1"/>
    <xf numFmtId="1" fontId="0" fillId="0" borderId="2" xfId="0" applyNumberFormat="1" applyBorder="1"/>
    <xf numFmtId="1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3" fillId="0" borderId="7" xfId="0" applyNumberFormat="1" applyFont="1" applyBorder="1" applyAlignment="1">
      <alignment horizontal="center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3" fillId="0" borderId="0" xfId="0" applyFont="1"/>
    <xf numFmtId="2" fontId="0" fillId="0" borderId="0" xfId="0" applyNumberFormat="1"/>
    <xf numFmtId="2" fontId="0" fillId="0" borderId="1" xfId="0" applyNumberFormat="1" applyBorder="1"/>
    <xf numFmtId="0" fontId="0" fillId="2" borderId="0" xfId="0" applyFill="1"/>
    <xf numFmtId="0" fontId="3" fillId="0" borderId="3" xfId="0" applyFont="1" applyBorder="1"/>
    <xf numFmtId="0" fontId="0" fillId="0" borderId="3" xfId="0" applyBorder="1"/>
    <xf numFmtId="1" fontId="0" fillId="3" borderId="0" xfId="0" applyNumberFormat="1" applyFill="1"/>
    <xf numFmtId="1" fontId="0" fillId="0" borderId="9" xfId="0" applyNumberFormat="1" applyBorder="1"/>
    <xf numFmtId="1" fontId="0" fillId="3" borderId="3" xfId="0" applyNumberFormat="1" applyFill="1" applyBorder="1"/>
    <xf numFmtId="2" fontId="0" fillId="0" borderId="3" xfId="0" applyNumberFormat="1" applyBorder="1"/>
    <xf numFmtId="2" fontId="0" fillId="0" borderId="4" xfId="0" applyNumberFormat="1" applyBorder="1"/>
    <xf numFmtId="1" fontId="3" fillId="0" borderId="3" xfId="0" applyNumberFormat="1" applyFont="1" applyBorder="1" applyAlignment="1">
      <alignment horizontal="center"/>
    </xf>
    <xf numFmtId="0" fontId="4" fillId="2" borderId="0" xfId="0" applyFont="1" applyFill="1"/>
    <xf numFmtId="0" fontId="5" fillId="0" borderId="0" xfId="0" applyFont="1"/>
    <xf numFmtId="2" fontId="5" fillId="0" borderId="0" xfId="0" applyNumberFormat="1" applyFont="1"/>
    <xf numFmtId="0" fontId="5" fillId="0" borderId="1" xfId="0" applyFont="1" applyBorder="1"/>
    <xf numFmtId="2" fontId="5" fillId="0" borderId="1" xfId="0" applyNumberFormat="1" applyFont="1" applyBorder="1"/>
    <xf numFmtId="0" fontId="5" fillId="0" borderId="0" xfId="0" applyFont="1" applyAlignment="1">
      <alignment horizontal="left"/>
    </xf>
    <xf numFmtId="2" fontId="0" fillId="3" borderId="0" xfId="0" applyNumberFormat="1" applyFill="1"/>
    <xf numFmtId="2" fontId="0" fillId="0" borderId="11" xfId="0" applyNumberFormat="1" applyBorder="1"/>
    <xf numFmtId="2" fontId="0" fillId="0" borderId="10" xfId="0" applyNumberForma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4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5" xfId="0" quotePrefix="1" applyFont="1" applyBorder="1"/>
    <xf numFmtId="0" fontId="3" fillId="0" borderId="16" xfId="0" quotePrefix="1" applyFont="1" applyBorder="1"/>
    <xf numFmtId="0" fontId="3" fillId="0" borderId="17" xfId="0" applyFont="1" applyBorder="1"/>
    <xf numFmtId="49" fontId="0" fillId="0" borderId="18" xfId="0" applyNumberFormat="1" applyBorder="1"/>
    <xf numFmtId="2" fontId="0" fillId="0" borderId="19" xfId="0" applyNumberFormat="1" applyBorder="1"/>
    <xf numFmtId="49" fontId="0" fillId="0" borderId="20" xfId="0" applyNumberFormat="1" applyBorder="1"/>
    <xf numFmtId="2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1" fontId="0" fillId="0" borderId="23" xfId="0" applyNumberFormat="1" applyBorder="1"/>
    <xf numFmtId="1" fontId="0" fillId="0" borderId="24" xfId="0" applyNumberFormat="1" applyBorder="1"/>
    <xf numFmtId="2" fontId="0" fillId="0" borderId="25" xfId="0" applyNumberFormat="1" applyBorder="1"/>
    <xf numFmtId="2" fontId="0" fillId="0" borderId="23" xfId="0" applyNumberFormat="1" applyBorder="1"/>
    <xf numFmtId="2" fontId="0" fillId="0" borderId="26" xfId="0" applyNumberFormat="1" applyBorder="1"/>
    <xf numFmtId="0" fontId="0" fillId="0" borderId="16" xfId="0" applyBorder="1"/>
    <xf numFmtId="1" fontId="3" fillId="0" borderId="0" xfId="0" applyNumberFormat="1" applyFont="1" applyAlignment="1">
      <alignment horizontal="center"/>
    </xf>
    <xf numFmtId="49" fontId="3" fillId="0" borderId="12" xfId="0" applyNumberFormat="1" applyFont="1" applyBorder="1"/>
    <xf numFmtId="49" fontId="0" fillId="0" borderId="13" xfId="0" applyNumberFormat="1" applyBorder="1"/>
    <xf numFmtId="1" fontId="3" fillId="0" borderId="14" xfId="0" applyNumberFormat="1" applyFont="1" applyBorder="1" applyAlignment="1">
      <alignment horizontal="center"/>
    </xf>
    <xf numFmtId="1" fontId="3" fillId="0" borderId="27" xfId="0" applyNumberFormat="1" applyFont="1" applyBorder="1" applyAlignment="1">
      <alignment horizontal="center"/>
    </xf>
    <xf numFmtId="49" fontId="0" fillId="0" borderId="28" xfId="0" applyNumberFormat="1" applyBorder="1"/>
    <xf numFmtId="1" fontId="0" fillId="0" borderId="29" xfId="0" applyNumberFormat="1" applyBorder="1"/>
    <xf numFmtId="1" fontId="0" fillId="0" borderId="30" xfId="0" applyNumberFormat="1" applyBorder="1"/>
    <xf numFmtId="49" fontId="3" fillId="0" borderId="20" xfId="0" applyNumberFormat="1" applyFont="1" applyBorder="1"/>
    <xf numFmtId="1" fontId="3" fillId="0" borderId="31" xfId="0" applyNumberFormat="1" applyFont="1" applyBorder="1" applyAlignment="1">
      <alignment horizontal="center"/>
    </xf>
    <xf numFmtId="1" fontId="0" fillId="0" borderId="31" xfId="0" applyNumberFormat="1" applyBorder="1"/>
    <xf numFmtId="1" fontId="0" fillId="0" borderId="32" xfId="0" applyNumberFormat="1" applyBorder="1"/>
    <xf numFmtId="1" fontId="0" fillId="0" borderId="33" xfId="0" applyNumberFormat="1" applyBorder="1"/>
    <xf numFmtId="2" fontId="0" fillId="0" borderId="30" xfId="0" applyNumberFormat="1" applyBorder="1"/>
    <xf numFmtId="2" fontId="0" fillId="0" borderId="33" xfId="0" applyNumberFormat="1" applyBorder="1"/>
    <xf numFmtId="1" fontId="0" fillId="0" borderId="16" xfId="0" applyNumberFormat="1" applyBorder="1"/>
    <xf numFmtId="1" fontId="0" fillId="0" borderId="18" xfId="0" applyNumberFormat="1" applyBorder="1"/>
    <xf numFmtId="1" fontId="0" fillId="0" borderId="22" xfId="0" applyNumberFormat="1" applyBorder="1"/>
    <xf numFmtId="1" fontId="0" fillId="0" borderId="20" xfId="0" applyNumberFormat="1" applyBorder="1"/>
    <xf numFmtId="2" fontId="0" fillId="0" borderId="31" xfId="0" applyNumberFormat="1" applyBorder="1"/>
    <xf numFmtId="0" fontId="0" fillId="3" borderId="0" xfId="0" applyFill="1"/>
    <xf numFmtId="2" fontId="0" fillId="4" borderId="0" xfId="0" applyNumberFormat="1" applyFill="1"/>
    <xf numFmtId="1" fontId="3" fillId="0" borderId="12" xfId="0" applyNumberFormat="1" applyFont="1" applyBorder="1"/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7" xfId="0" applyFont="1" applyBorder="1" applyAlignment="1">
      <alignment horizontal="center"/>
    </xf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1'!$A$2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'Figure 1'!$B$1:$D$1</c:f>
              <c:strCache>
                <c:ptCount val="3"/>
                <c:pt idx="0">
                  <c:v>2002-10</c:v>
                </c:pt>
                <c:pt idx="1">
                  <c:v>2012-16</c:v>
                </c:pt>
                <c:pt idx="2">
                  <c:v>2018-20</c:v>
                </c:pt>
              </c:strCache>
            </c:strRef>
          </c:cat>
          <c:val>
            <c:numRef>
              <c:f>'Figure 1'!$B$2:$D$2</c:f>
              <c:numCache>
                <c:formatCode>0.00</c:formatCode>
                <c:ptCount val="3"/>
                <c:pt idx="0">
                  <c:v>18.399999999999999</c:v>
                </c:pt>
                <c:pt idx="1">
                  <c:v>46.333333333333329</c:v>
                </c:pt>
                <c:pt idx="2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1-A84C-9894-0EE48219203C}"/>
            </c:ext>
          </c:extLst>
        </c:ser>
        <c:ser>
          <c:idx val="2"/>
          <c:order val="1"/>
          <c:tx>
            <c:strRef>
              <c:f>'Figure 1'!$A$4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'Figure 1'!$B$1:$D$1</c:f>
              <c:strCache>
                <c:ptCount val="3"/>
                <c:pt idx="0">
                  <c:v>2002-10</c:v>
                </c:pt>
                <c:pt idx="1">
                  <c:v>2012-16</c:v>
                </c:pt>
                <c:pt idx="2">
                  <c:v>2018-20</c:v>
                </c:pt>
              </c:strCache>
            </c:strRef>
          </c:cat>
          <c:val>
            <c:numRef>
              <c:f>'Figure 1'!$B$4:$D$4</c:f>
              <c:numCache>
                <c:formatCode>0.00</c:formatCode>
                <c:ptCount val="3"/>
                <c:pt idx="0">
                  <c:v>-16.200000000000003</c:v>
                </c:pt>
                <c:pt idx="1">
                  <c:v>-24.666666666666664</c:v>
                </c:pt>
                <c:pt idx="2">
                  <c:v>-34.5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D1-A84C-9894-0EE48219203C}"/>
            </c:ext>
          </c:extLst>
        </c:ser>
        <c:ser>
          <c:idx val="3"/>
          <c:order val="2"/>
          <c:tx>
            <c:strRef>
              <c:f>'Figure 1'!$A$5</c:f>
              <c:strCache>
                <c:ptCount val="1"/>
                <c:pt idx="0">
                  <c:v>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'Figure 1'!$B$1:$D$1</c:f>
              <c:strCache>
                <c:ptCount val="3"/>
                <c:pt idx="0">
                  <c:v>2002-10</c:v>
                </c:pt>
                <c:pt idx="1">
                  <c:v>2012-16</c:v>
                </c:pt>
                <c:pt idx="2">
                  <c:v>2018-20</c:v>
                </c:pt>
              </c:strCache>
            </c:strRef>
          </c:cat>
          <c:val>
            <c:numRef>
              <c:f>'Figure 1'!$B$5:$D$5</c:f>
              <c:numCache>
                <c:formatCode>0.00</c:formatCode>
                <c:ptCount val="3"/>
                <c:pt idx="0">
                  <c:v>3.1999999999999957</c:v>
                </c:pt>
                <c:pt idx="1">
                  <c:v>21.666666666666664</c:v>
                </c:pt>
                <c:pt idx="2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D1-A84C-9894-0EE482192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645808"/>
        <c:axId val="381613760"/>
      </c:lineChart>
      <c:catAx>
        <c:axId val="381645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1613760"/>
        <c:crosses val="autoZero"/>
        <c:auto val="1"/>
        <c:lblAlgn val="ctr"/>
        <c:lblOffset val="100"/>
        <c:noMultiLvlLbl val="0"/>
      </c:catAx>
      <c:valAx>
        <c:axId val="3816137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12</xdr:row>
      <xdr:rowOff>44450</xdr:rowOff>
    </xdr:from>
    <xdr:to>
      <xdr:col>10</xdr:col>
      <xdr:colOff>749300</xdr:colOff>
      <xdr:row>25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292B1E-A4C8-9547-CAB1-56CF08B2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vot-by-state" connectionId="1" xr16:uid="{6E8693F9-EE43-2D4F-B65F-AAC58F51D7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5A8A1-9A6F-7340-9B58-C66AA20F8054}">
  <sheetPr>
    <pageSetUpPr fitToPage="1"/>
  </sheetPr>
  <dimension ref="A1:V67"/>
  <sheetViews>
    <sheetView zoomScaleNormal="100" workbookViewId="0">
      <pane xSplit="1" ySplit="3" topLeftCell="D4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RowHeight="16" x14ac:dyDescent="0.2"/>
  <cols>
    <col min="1" max="1" width="9" bestFit="1" customWidth="1"/>
    <col min="2" max="2" width="14.83203125" hidden="1" customWidth="1"/>
    <col min="3" max="3" width="6" style="6" hidden="1" customWidth="1"/>
    <col min="4" max="13" width="4.1640625" style="6" bestFit="1" customWidth="1"/>
    <col min="14" max="16" width="6.33203125" bestFit="1" customWidth="1"/>
    <col min="17" max="17" width="22" bestFit="1" customWidth="1"/>
    <col min="19" max="19" width="5.6640625" bestFit="1" customWidth="1"/>
    <col min="20" max="20" width="6.33203125" bestFit="1" customWidth="1"/>
    <col min="22" max="22" width="6.83203125" bestFit="1" customWidth="1"/>
  </cols>
  <sheetData>
    <row r="1" spans="1:22" s="22" customFormat="1" x14ac:dyDescent="0.2">
      <c r="A1" s="22" t="s">
        <v>160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</row>
    <row r="2" spans="1:22" ht="17" thickBot="1" x14ac:dyDescent="0.25"/>
    <row r="3" spans="1:22" x14ac:dyDescent="0.2">
      <c r="A3" s="43" t="str">
        <f>RAW!A1</f>
        <v>XX</v>
      </c>
      <c r="B3" s="44" t="str">
        <f>RAW!B1</f>
        <v xml:space="preserve"> STATE</v>
      </c>
      <c r="C3" s="45">
        <f>RAW!C1</f>
        <v>2000</v>
      </c>
      <c r="D3" s="46" t="s">
        <v>146</v>
      </c>
      <c r="E3" s="47" t="s">
        <v>147</v>
      </c>
      <c r="F3" s="47" t="s">
        <v>148</v>
      </c>
      <c r="G3" s="47" t="s">
        <v>149</v>
      </c>
      <c r="H3" s="47" t="s">
        <v>150</v>
      </c>
      <c r="I3" s="46" t="s">
        <v>151</v>
      </c>
      <c r="J3" s="47" t="s">
        <v>152</v>
      </c>
      <c r="K3" s="47" t="s">
        <v>153</v>
      </c>
      <c r="L3" s="47" t="s">
        <v>154</v>
      </c>
      <c r="M3" s="47" t="s">
        <v>155</v>
      </c>
      <c r="N3" s="48" t="s">
        <v>156</v>
      </c>
      <c r="O3" s="49" t="s">
        <v>157</v>
      </c>
      <c r="P3" s="49" t="s">
        <v>158</v>
      </c>
      <c r="Q3" s="50" t="s">
        <v>132</v>
      </c>
      <c r="R3" s="22"/>
      <c r="S3" s="22" t="s">
        <v>140</v>
      </c>
      <c r="T3" s="22" t="s">
        <v>141</v>
      </c>
      <c r="V3" s="22" t="s">
        <v>159</v>
      </c>
    </row>
    <row r="4" spans="1:22" x14ac:dyDescent="0.2">
      <c r="A4" s="51" t="str">
        <f>RAW!A44</f>
        <v>TX</v>
      </c>
      <c r="B4" s="5" t="str">
        <f>RAW!B44</f>
        <v xml:space="preserve"> Texas</v>
      </c>
      <c r="C4" s="6">
        <f>RAW!C44</f>
        <v>-2</v>
      </c>
      <c r="D4" s="15">
        <f>RAW!D44</f>
        <v>-2</v>
      </c>
      <c r="E4" s="6">
        <f>RAW!E44</f>
        <v>3</v>
      </c>
      <c r="F4" s="6">
        <f>RAW!F44</f>
        <v>3</v>
      </c>
      <c r="G4" s="6">
        <f>RAW!G44</f>
        <v>2</v>
      </c>
      <c r="H4" s="6">
        <f>RAW!H44</f>
        <v>3</v>
      </c>
      <c r="I4" s="15">
        <f>RAW!I44</f>
        <v>3</v>
      </c>
      <c r="J4" s="6">
        <f>RAW!J44</f>
        <v>4</v>
      </c>
      <c r="K4" s="6">
        <f>RAW!K44</f>
        <v>5</v>
      </c>
      <c r="L4" s="6">
        <f>RAW!L44</f>
        <v>4</v>
      </c>
      <c r="M4" s="6">
        <f>RAW!M44</f>
        <v>3</v>
      </c>
      <c r="N4" s="41">
        <f t="shared" ref="N4:N35" si="0">AVERAGE(D4:H4)</f>
        <v>1.8</v>
      </c>
      <c r="O4" s="23">
        <f t="shared" ref="O4:O35" si="1">AVERAGE(I4:K4)</f>
        <v>4</v>
      </c>
      <c r="P4" s="23">
        <f t="shared" ref="P4:P35" si="2">AVERAGE(L4:M4)</f>
        <v>3.5</v>
      </c>
      <c r="Q4" s="52" t="s">
        <v>122</v>
      </c>
      <c r="S4" s="23">
        <f>O4-N4</f>
        <v>2.2000000000000002</v>
      </c>
      <c r="T4" s="23">
        <f>P4-O4</f>
        <v>-0.5</v>
      </c>
      <c r="V4">
        <v>4</v>
      </c>
    </row>
    <row r="5" spans="1:22" x14ac:dyDescent="0.2">
      <c r="A5" s="51" t="str">
        <f>RAW!A36</f>
        <v>OH</v>
      </c>
      <c r="B5" s="5" t="str">
        <f>RAW!B36</f>
        <v xml:space="preserve"> Ohio</v>
      </c>
      <c r="C5" s="6">
        <f>RAW!C36</f>
        <v>1</v>
      </c>
      <c r="D5" s="15">
        <f>RAW!D36</f>
        <v>2</v>
      </c>
      <c r="E5" s="6">
        <f>RAW!E36</f>
        <v>2</v>
      </c>
      <c r="F5" s="6">
        <f>RAW!F36</f>
        <v>2</v>
      </c>
      <c r="G5" s="6">
        <f>RAW!G36</f>
        <v>-1</v>
      </c>
      <c r="H5" s="6">
        <f>RAW!H36</f>
        <v>3</v>
      </c>
      <c r="I5" s="15">
        <f>RAW!I36</f>
        <v>4</v>
      </c>
      <c r="J5" s="6">
        <f>RAW!J36</f>
        <v>3</v>
      </c>
      <c r="K5" s="6">
        <f>RAW!K36</f>
        <v>3</v>
      </c>
      <c r="L5" s="6">
        <f>RAW!L36</f>
        <v>4</v>
      </c>
      <c r="M5" s="6">
        <f>RAW!M36</f>
        <v>3</v>
      </c>
      <c r="N5" s="41">
        <f t="shared" si="0"/>
        <v>1.6</v>
      </c>
      <c r="O5" s="23">
        <f t="shared" si="1"/>
        <v>3.3333333333333335</v>
      </c>
      <c r="P5" s="23">
        <f t="shared" si="2"/>
        <v>3.5</v>
      </c>
      <c r="Q5" s="52" t="s">
        <v>122</v>
      </c>
      <c r="S5" s="23">
        <f t="shared" ref="S5:S53" si="3">O5-N5</f>
        <v>1.7333333333333334</v>
      </c>
      <c r="T5" s="23">
        <f t="shared" ref="T5:T53" si="4">P5-O5</f>
        <v>0.16666666666666652</v>
      </c>
      <c r="V5">
        <v>-2</v>
      </c>
    </row>
    <row r="6" spans="1:22" x14ac:dyDescent="0.2">
      <c r="A6" s="51" t="str">
        <f>RAW!A39</f>
        <v>PA</v>
      </c>
      <c r="B6" s="5" t="str">
        <f>RAW!B39</f>
        <v xml:space="preserve"> Pennsylvania</v>
      </c>
      <c r="C6" s="6">
        <f>RAW!C39</f>
        <v>1</v>
      </c>
      <c r="D6" s="15">
        <f>RAW!D39</f>
        <v>2</v>
      </c>
      <c r="E6" s="6">
        <f>RAW!E39</f>
        <v>2</v>
      </c>
      <c r="F6" s="6">
        <f>RAW!F39</f>
        <v>-1</v>
      </c>
      <c r="G6" s="6">
        <f>RAW!G39</f>
        <v>-2</v>
      </c>
      <c r="H6" s="6">
        <f>RAW!H39</f>
        <v>2</v>
      </c>
      <c r="I6" s="15">
        <f>RAW!I39</f>
        <v>4</v>
      </c>
      <c r="J6" s="6">
        <f>RAW!J39</f>
        <v>3</v>
      </c>
      <c r="K6" s="6">
        <f>RAW!K39</f>
        <v>3</v>
      </c>
      <c r="L6" s="6">
        <f>RAW!L39</f>
        <v>1</v>
      </c>
      <c r="M6" s="6">
        <f>RAW!M39</f>
        <v>0</v>
      </c>
      <c r="N6" s="41">
        <f t="shared" si="0"/>
        <v>0.6</v>
      </c>
      <c r="O6" s="23">
        <f t="shared" si="1"/>
        <v>3.3333333333333335</v>
      </c>
      <c r="P6" s="23">
        <f t="shared" si="2"/>
        <v>0.5</v>
      </c>
      <c r="Q6" s="52" t="s">
        <v>122</v>
      </c>
      <c r="S6" s="23">
        <f t="shared" si="3"/>
        <v>2.7333333333333334</v>
      </c>
      <c r="T6" s="40">
        <f t="shared" si="4"/>
        <v>-2.8333333333333335</v>
      </c>
      <c r="V6">
        <v>-1</v>
      </c>
    </row>
    <row r="7" spans="1:22" x14ac:dyDescent="0.2">
      <c r="A7" s="51" t="str">
        <f>RAW!A34</f>
        <v>NC</v>
      </c>
      <c r="B7" s="5" t="str">
        <f>RAW!B34</f>
        <v xml:space="preserve"> North Carolina</v>
      </c>
      <c r="C7" s="6">
        <f>RAW!C34</f>
        <v>1</v>
      </c>
      <c r="D7" s="15">
        <f>RAW!D34</f>
        <v>0</v>
      </c>
      <c r="E7" s="6">
        <f>RAW!E34</f>
        <v>0</v>
      </c>
      <c r="F7" s="6">
        <f>RAW!F34</f>
        <v>0</v>
      </c>
      <c r="G7" s="6">
        <f>RAW!G34</f>
        <v>-1</v>
      </c>
      <c r="H7" s="6">
        <f>RAW!H34</f>
        <v>-1</v>
      </c>
      <c r="I7" s="15">
        <f>RAW!I34</f>
        <v>3</v>
      </c>
      <c r="J7" s="6">
        <f>RAW!J34</f>
        <v>3</v>
      </c>
      <c r="K7" s="6">
        <f>RAW!K34</f>
        <v>3</v>
      </c>
      <c r="L7" s="6">
        <f>RAW!L34</f>
        <v>3</v>
      </c>
      <c r="M7" s="6">
        <f>RAW!M34</f>
        <v>1</v>
      </c>
      <c r="N7" s="41">
        <f t="shared" si="0"/>
        <v>-0.4</v>
      </c>
      <c r="O7" s="23">
        <f t="shared" si="1"/>
        <v>3</v>
      </c>
      <c r="P7" s="23">
        <f t="shared" si="2"/>
        <v>2</v>
      </c>
      <c r="Q7" s="52" t="s">
        <v>122</v>
      </c>
      <c r="S7" s="23">
        <f t="shared" si="3"/>
        <v>3.4</v>
      </c>
      <c r="T7" s="40">
        <f t="shared" si="4"/>
        <v>-1</v>
      </c>
      <c r="V7">
        <v>0</v>
      </c>
    </row>
    <row r="8" spans="1:22" x14ac:dyDescent="0.2">
      <c r="A8" s="51" t="str">
        <f>RAW!A10</f>
        <v>FL</v>
      </c>
      <c r="B8" s="5" t="str">
        <f>RAW!B10</f>
        <v xml:space="preserve"> Florida</v>
      </c>
      <c r="C8" s="6">
        <f>RAW!C10</f>
        <v>2</v>
      </c>
      <c r="D8" s="15">
        <f>RAW!D10</f>
        <v>4</v>
      </c>
      <c r="E8" s="6">
        <f>RAW!E10</f>
        <v>4</v>
      </c>
      <c r="F8" s="6">
        <f>RAW!F10</f>
        <v>3</v>
      </c>
      <c r="G8" s="6">
        <f>RAW!G10</f>
        <v>2</v>
      </c>
      <c r="H8" s="6">
        <f>RAW!H10</f>
        <v>4</v>
      </c>
      <c r="I8" s="15">
        <f>RAW!I10</f>
        <v>3</v>
      </c>
      <c r="J8" s="6">
        <f>RAW!J10</f>
        <v>2</v>
      </c>
      <c r="K8" s="6">
        <f>RAW!K10</f>
        <v>2</v>
      </c>
      <c r="L8" s="6">
        <f>RAW!L10</f>
        <v>1</v>
      </c>
      <c r="M8" s="6">
        <f>RAW!M10</f>
        <v>2</v>
      </c>
      <c r="N8" s="41">
        <f t="shared" si="0"/>
        <v>3.4</v>
      </c>
      <c r="O8" s="23">
        <f t="shared" si="1"/>
        <v>2.3333333333333335</v>
      </c>
      <c r="P8" s="23">
        <f t="shared" si="2"/>
        <v>1.5</v>
      </c>
      <c r="Q8" s="52" t="s">
        <v>122</v>
      </c>
      <c r="S8" s="23">
        <f t="shared" si="3"/>
        <v>-1.0666666666666664</v>
      </c>
      <c r="T8" s="40">
        <f t="shared" si="4"/>
        <v>-0.83333333333333348</v>
      </c>
      <c r="V8">
        <v>2</v>
      </c>
    </row>
    <row r="9" spans="1:22" x14ac:dyDescent="0.2">
      <c r="A9" s="51" t="str">
        <f>RAW!A2</f>
        <v>AL</v>
      </c>
      <c r="B9" s="5" t="str">
        <f>RAW!B2</f>
        <v xml:space="preserve"> Alabama</v>
      </c>
      <c r="C9" s="6">
        <f>RAW!C2</f>
        <v>1</v>
      </c>
      <c r="D9" s="15">
        <f>RAW!D2</f>
        <v>1</v>
      </c>
      <c r="E9" s="6">
        <f>RAW!E2</f>
        <v>1</v>
      </c>
      <c r="F9" s="6">
        <f>RAW!F2</f>
        <v>1</v>
      </c>
      <c r="G9" s="6">
        <f>RAW!G2</f>
        <v>1</v>
      </c>
      <c r="H9" s="6">
        <f>RAW!H2</f>
        <v>2</v>
      </c>
      <c r="I9" s="15">
        <f>RAW!I2</f>
        <v>2</v>
      </c>
      <c r="J9" s="6">
        <f>RAW!J2</f>
        <v>2</v>
      </c>
      <c r="K9" s="6">
        <f>RAW!K2</f>
        <v>2</v>
      </c>
      <c r="L9" s="6">
        <f>RAW!L2</f>
        <v>2</v>
      </c>
      <c r="M9" s="6">
        <f>RAW!M2</f>
        <v>1</v>
      </c>
      <c r="N9" s="41">
        <f t="shared" si="0"/>
        <v>1.2</v>
      </c>
      <c r="O9" s="23">
        <f t="shared" si="1"/>
        <v>2</v>
      </c>
      <c r="P9" s="23">
        <f t="shared" si="2"/>
        <v>1.5</v>
      </c>
      <c r="Q9" s="52" t="s">
        <v>122</v>
      </c>
      <c r="S9" s="23">
        <f t="shared" si="3"/>
        <v>0.8</v>
      </c>
      <c r="T9" s="23">
        <f t="shared" si="4"/>
        <v>-0.5</v>
      </c>
      <c r="V9">
        <v>0</v>
      </c>
    </row>
    <row r="10" spans="1:22" x14ac:dyDescent="0.2">
      <c r="A10" s="51" t="str">
        <f>RAW!A15</f>
        <v>IN</v>
      </c>
      <c r="B10" s="5" t="str">
        <f>RAW!B15</f>
        <v xml:space="preserve"> Indiana</v>
      </c>
      <c r="C10" s="6">
        <f>RAW!C15</f>
        <v>1</v>
      </c>
      <c r="D10" s="15">
        <f>RAW!D15</f>
        <v>1</v>
      </c>
      <c r="E10" s="6">
        <f>RAW!E15</f>
        <v>2</v>
      </c>
      <c r="F10" s="6">
        <f>RAW!F15</f>
        <v>-1</v>
      </c>
      <c r="G10" s="6">
        <f>RAW!G15</f>
        <v>0</v>
      </c>
      <c r="H10" s="6">
        <f>RAW!H15</f>
        <v>1</v>
      </c>
      <c r="I10" s="15">
        <f>RAW!I15</f>
        <v>2</v>
      </c>
      <c r="J10" s="6">
        <f>RAW!J15</f>
        <v>2</v>
      </c>
      <c r="K10" s="6">
        <f>RAW!K15</f>
        <v>2</v>
      </c>
      <c r="L10" s="6">
        <f>RAW!L15</f>
        <v>2</v>
      </c>
      <c r="M10" s="6">
        <f>RAW!M15</f>
        <v>2</v>
      </c>
      <c r="N10" s="41">
        <f t="shared" si="0"/>
        <v>0.6</v>
      </c>
      <c r="O10" s="23">
        <f t="shared" si="1"/>
        <v>2</v>
      </c>
      <c r="P10" s="23">
        <f t="shared" si="2"/>
        <v>2</v>
      </c>
      <c r="Q10" s="52" t="s">
        <v>122</v>
      </c>
      <c r="S10" s="23">
        <f t="shared" si="3"/>
        <v>1.4</v>
      </c>
      <c r="T10" s="23">
        <f t="shared" si="4"/>
        <v>0</v>
      </c>
      <c r="V10">
        <v>0</v>
      </c>
    </row>
    <row r="11" spans="1:22" x14ac:dyDescent="0.2">
      <c r="A11" s="51" t="str">
        <f>RAW!A23</f>
        <v>MI</v>
      </c>
      <c r="B11" s="5" t="str">
        <f>RAW!B23</f>
        <v xml:space="preserve"> Michigan</v>
      </c>
      <c r="C11" s="6">
        <f>RAW!C23</f>
        <v>0</v>
      </c>
      <c r="D11" s="15">
        <f>RAW!D23</f>
        <v>1</v>
      </c>
      <c r="E11" s="6">
        <f>RAW!E23</f>
        <v>1</v>
      </c>
      <c r="F11" s="6">
        <f>RAW!F23</f>
        <v>2</v>
      </c>
      <c r="G11" s="6">
        <f>RAW!G23</f>
        <v>0</v>
      </c>
      <c r="H11" s="6">
        <f>RAW!H23</f>
        <v>1</v>
      </c>
      <c r="I11" s="15">
        <f>RAW!I23</f>
        <v>2</v>
      </c>
      <c r="J11" s="6">
        <f>RAW!J23</f>
        <v>2</v>
      </c>
      <c r="K11" s="6">
        <f>RAW!K23</f>
        <v>2</v>
      </c>
      <c r="L11" s="6">
        <f>RAW!L23</f>
        <v>0</v>
      </c>
      <c r="M11" s="6">
        <f>RAW!M23</f>
        <v>0</v>
      </c>
      <c r="N11" s="41">
        <f t="shared" si="0"/>
        <v>1</v>
      </c>
      <c r="O11" s="23">
        <f t="shared" si="1"/>
        <v>2</v>
      </c>
      <c r="P11" s="23">
        <f t="shared" si="2"/>
        <v>0</v>
      </c>
      <c r="Q11" s="52" t="s">
        <v>122</v>
      </c>
      <c r="S11" s="23">
        <f t="shared" si="3"/>
        <v>1</v>
      </c>
      <c r="T11" s="40">
        <f t="shared" si="4"/>
        <v>-2</v>
      </c>
      <c r="V11">
        <v>-1</v>
      </c>
    </row>
    <row r="12" spans="1:22" x14ac:dyDescent="0.2">
      <c r="A12" s="51" t="str">
        <f>RAW!A41</f>
        <v>SC</v>
      </c>
      <c r="B12" s="5" t="str">
        <f>RAW!B41</f>
        <v xml:space="preserve"> South Carolina</v>
      </c>
      <c r="C12" s="6">
        <f>RAW!C41</f>
        <v>1</v>
      </c>
      <c r="D12" s="15">
        <f>RAW!D41</f>
        <v>1</v>
      </c>
      <c r="E12" s="6">
        <f>RAW!E41</f>
        <v>0</v>
      </c>
      <c r="F12" s="6">
        <f>RAW!F41</f>
        <v>1</v>
      </c>
      <c r="G12" s="6">
        <f>RAW!G41</f>
        <v>1</v>
      </c>
      <c r="H12" s="6">
        <f>RAW!H41</f>
        <v>1</v>
      </c>
      <c r="I12" s="15">
        <f>RAW!I41</f>
        <v>2</v>
      </c>
      <c r="J12" s="6">
        <f>RAW!J41</f>
        <v>2</v>
      </c>
      <c r="K12" s="6">
        <f>RAW!K41</f>
        <v>2</v>
      </c>
      <c r="L12" s="6">
        <f>RAW!L41</f>
        <v>1</v>
      </c>
      <c r="M12" s="6">
        <f>RAW!M41</f>
        <v>2</v>
      </c>
      <c r="N12" s="41">
        <f t="shared" si="0"/>
        <v>0.8</v>
      </c>
      <c r="O12" s="23">
        <f t="shared" si="1"/>
        <v>2</v>
      </c>
      <c r="P12" s="23">
        <f t="shared" si="2"/>
        <v>1.5</v>
      </c>
      <c r="Q12" s="52" t="s">
        <v>122</v>
      </c>
      <c r="S12" s="23">
        <f t="shared" si="3"/>
        <v>1.2</v>
      </c>
      <c r="T12" s="23">
        <f t="shared" si="4"/>
        <v>-0.5</v>
      </c>
      <c r="V12">
        <v>1</v>
      </c>
    </row>
    <row r="13" spans="1:22" x14ac:dyDescent="0.2">
      <c r="A13" s="51" t="str">
        <f>RAW!A5</f>
        <v>AR</v>
      </c>
      <c r="B13" s="5" t="str">
        <f>RAW!B5</f>
        <v xml:space="preserve"> Arkansas</v>
      </c>
      <c r="C13" s="6">
        <f>RAW!C5</f>
        <v>-1</v>
      </c>
      <c r="D13" s="15">
        <f>RAW!D5</f>
        <v>-1</v>
      </c>
      <c r="E13" s="6">
        <f>RAW!E5</f>
        <v>-1</v>
      </c>
      <c r="F13" s="6">
        <f>RAW!F5</f>
        <v>-1</v>
      </c>
      <c r="G13" s="6">
        <f>RAW!G5</f>
        <v>-1</v>
      </c>
      <c r="H13" s="6">
        <f>RAW!H5</f>
        <v>1</v>
      </c>
      <c r="I13" s="15">
        <f>RAW!I5</f>
        <v>2</v>
      </c>
      <c r="J13" s="6">
        <f>RAW!J5</f>
        <v>2</v>
      </c>
      <c r="K13" s="6">
        <f>RAW!K5</f>
        <v>1</v>
      </c>
      <c r="L13" s="6">
        <f>RAW!L5</f>
        <v>1</v>
      </c>
      <c r="M13" s="6">
        <f>RAW!M5</f>
        <v>1</v>
      </c>
      <c r="N13" s="41">
        <f t="shared" si="0"/>
        <v>-0.6</v>
      </c>
      <c r="O13" s="23">
        <f t="shared" si="1"/>
        <v>1.6666666666666667</v>
      </c>
      <c r="P13" s="23">
        <f t="shared" si="2"/>
        <v>1</v>
      </c>
      <c r="Q13" s="52" t="s">
        <v>125</v>
      </c>
      <c r="S13" s="23">
        <f t="shared" si="3"/>
        <v>2.2666666666666666</v>
      </c>
      <c r="T13" s="23">
        <f t="shared" si="4"/>
        <v>-0.66666666666666674</v>
      </c>
      <c r="V13">
        <v>0</v>
      </c>
    </row>
    <row r="14" spans="1:22" x14ac:dyDescent="0.2">
      <c r="A14" s="51" t="str">
        <f>RAW!A11</f>
        <v>GA</v>
      </c>
      <c r="B14" s="5" t="str">
        <f>RAW!B11</f>
        <v xml:space="preserve"> Georgia</v>
      </c>
      <c r="C14" s="6">
        <f>RAW!C11</f>
        <v>1</v>
      </c>
      <c r="D14" s="15">
        <f>RAW!D11</f>
        <v>0</v>
      </c>
      <c r="E14" s="6">
        <f>RAW!E11</f>
        <v>0</v>
      </c>
      <c r="F14" s="6">
        <f>RAW!F11</f>
        <v>0</v>
      </c>
      <c r="G14" s="6">
        <f>RAW!G11</f>
        <v>0</v>
      </c>
      <c r="H14" s="6">
        <f>RAW!H11</f>
        <v>1</v>
      </c>
      <c r="I14" s="15">
        <f>RAW!I11</f>
        <v>1</v>
      </c>
      <c r="J14" s="6">
        <f>RAW!J11</f>
        <v>2</v>
      </c>
      <c r="K14" s="6">
        <f>RAW!K11</f>
        <v>2</v>
      </c>
      <c r="L14" s="6">
        <f>RAW!L11</f>
        <v>2</v>
      </c>
      <c r="M14" s="6">
        <f>RAW!M11</f>
        <v>1</v>
      </c>
      <c r="N14" s="41">
        <f t="shared" si="0"/>
        <v>0.2</v>
      </c>
      <c r="O14" s="23">
        <f t="shared" si="1"/>
        <v>1.6666666666666667</v>
      </c>
      <c r="P14" s="23">
        <f t="shared" si="2"/>
        <v>1.5</v>
      </c>
      <c r="Q14" s="52" t="s">
        <v>122</v>
      </c>
      <c r="S14" s="23">
        <f t="shared" si="3"/>
        <v>1.4666666666666668</v>
      </c>
      <c r="T14" s="23">
        <f t="shared" si="4"/>
        <v>-0.16666666666666674</v>
      </c>
      <c r="V14">
        <v>1</v>
      </c>
    </row>
    <row r="15" spans="1:22" x14ac:dyDescent="0.2">
      <c r="A15" s="51" t="str">
        <f>RAW!A47</f>
        <v>VA</v>
      </c>
      <c r="B15" s="5" t="str">
        <f>RAW!B47</f>
        <v xml:space="preserve"> Virginia</v>
      </c>
      <c r="C15" s="6">
        <f>RAW!C47</f>
        <v>1</v>
      </c>
      <c r="D15" s="15">
        <f>RAW!D47</f>
        <v>1</v>
      </c>
      <c r="E15" s="6">
        <f>RAW!E47</f>
        <v>2</v>
      </c>
      <c r="F15" s="6">
        <f>RAW!F47</f>
        <v>2</v>
      </c>
      <c r="G15" s="6">
        <f>RAW!G47</f>
        <v>0</v>
      </c>
      <c r="H15" s="6">
        <f>RAW!H47</f>
        <v>2</v>
      </c>
      <c r="I15" s="15">
        <f>RAW!I47</f>
        <v>2</v>
      </c>
      <c r="J15" s="6">
        <f>RAW!J47</f>
        <v>2</v>
      </c>
      <c r="K15" s="6">
        <f>RAW!K47</f>
        <v>1</v>
      </c>
      <c r="L15" s="6">
        <f>RAW!L47</f>
        <v>-1</v>
      </c>
      <c r="M15" s="6">
        <f>RAW!M47</f>
        <v>-1</v>
      </c>
      <c r="N15" s="41">
        <f t="shared" si="0"/>
        <v>1.4</v>
      </c>
      <c r="O15" s="23">
        <f t="shared" si="1"/>
        <v>1.6666666666666667</v>
      </c>
      <c r="P15" s="23">
        <f t="shared" si="2"/>
        <v>-1</v>
      </c>
      <c r="Q15" s="52" t="s">
        <v>122</v>
      </c>
      <c r="S15" s="23">
        <f t="shared" si="3"/>
        <v>0.26666666666666683</v>
      </c>
      <c r="T15" s="40">
        <f t="shared" si="4"/>
        <v>-2.666666666666667</v>
      </c>
      <c r="V15">
        <v>0</v>
      </c>
    </row>
    <row r="16" spans="1:22" x14ac:dyDescent="0.2">
      <c r="A16" s="51" t="str">
        <f>RAW!A37</f>
        <v>OK</v>
      </c>
      <c r="B16" s="5" t="str">
        <f>RAW!B37</f>
        <v xml:space="preserve"> Oklahoma</v>
      </c>
      <c r="C16" s="6">
        <f>RAW!C37</f>
        <v>1</v>
      </c>
      <c r="D16" s="15">
        <f>RAW!D37</f>
        <v>1</v>
      </c>
      <c r="E16" s="6">
        <f>RAW!E37</f>
        <v>1</v>
      </c>
      <c r="F16" s="6">
        <f>RAW!F37</f>
        <v>1</v>
      </c>
      <c r="G16" s="6">
        <f>RAW!G37</f>
        <v>1</v>
      </c>
      <c r="H16" s="6">
        <f>RAW!H37</f>
        <v>1</v>
      </c>
      <c r="I16" s="15">
        <f>RAW!I37</f>
        <v>2</v>
      </c>
      <c r="J16" s="6">
        <f>RAW!J37</f>
        <v>1</v>
      </c>
      <c r="K16" s="6">
        <f>RAW!K37</f>
        <v>1</v>
      </c>
      <c r="L16" s="6">
        <f>RAW!L37</f>
        <v>1</v>
      </c>
      <c r="M16" s="6">
        <f>RAW!M37</f>
        <v>2</v>
      </c>
      <c r="N16" s="41">
        <f t="shared" si="0"/>
        <v>1</v>
      </c>
      <c r="O16" s="23">
        <f t="shared" si="1"/>
        <v>1.3333333333333333</v>
      </c>
      <c r="P16" s="23">
        <f t="shared" si="2"/>
        <v>1.5</v>
      </c>
      <c r="Q16" s="52" t="s">
        <v>122</v>
      </c>
      <c r="S16" s="23">
        <f t="shared" si="3"/>
        <v>0.33333333333333326</v>
      </c>
      <c r="T16" s="23">
        <f t="shared" si="4"/>
        <v>0.16666666666666674</v>
      </c>
      <c r="V16">
        <v>0</v>
      </c>
    </row>
    <row r="17" spans="1:22" x14ac:dyDescent="0.2">
      <c r="A17" s="53" t="str">
        <f>RAW!A43</f>
        <v>TN</v>
      </c>
      <c r="B17" s="7" t="str">
        <f>RAW!B43</f>
        <v xml:space="preserve"> Tennessee</v>
      </c>
      <c r="C17" s="8">
        <f>RAW!C43</f>
        <v>1</v>
      </c>
      <c r="D17" s="16">
        <f>RAW!D43</f>
        <v>-1</v>
      </c>
      <c r="E17" s="8">
        <f>RAW!E43</f>
        <v>-1</v>
      </c>
      <c r="F17" s="8">
        <f>RAW!F43</f>
        <v>0</v>
      </c>
      <c r="G17" s="8">
        <f>RAW!G43</f>
        <v>-1</v>
      </c>
      <c r="H17" s="8">
        <f>RAW!H43</f>
        <v>1</v>
      </c>
      <c r="I17" s="16">
        <f>RAW!I43</f>
        <v>2</v>
      </c>
      <c r="J17" s="8">
        <f>RAW!J43</f>
        <v>1</v>
      </c>
      <c r="K17" s="8">
        <f>RAW!K43</f>
        <v>1</v>
      </c>
      <c r="L17" s="8">
        <f>RAW!L43</f>
        <v>2</v>
      </c>
      <c r="M17" s="8">
        <f>RAW!M43</f>
        <v>1</v>
      </c>
      <c r="N17" s="42">
        <f t="shared" si="0"/>
        <v>-0.4</v>
      </c>
      <c r="O17" s="24">
        <f t="shared" si="1"/>
        <v>1.3333333333333333</v>
      </c>
      <c r="P17" s="24">
        <f t="shared" si="2"/>
        <v>1.5</v>
      </c>
      <c r="Q17" s="54" t="s">
        <v>122</v>
      </c>
      <c r="S17" s="24">
        <f t="shared" si="3"/>
        <v>1.7333333333333334</v>
      </c>
      <c r="T17" s="24">
        <f t="shared" si="4"/>
        <v>0.16666666666666674</v>
      </c>
      <c r="V17">
        <v>0</v>
      </c>
    </row>
    <row r="18" spans="1:22" x14ac:dyDescent="0.2">
      <c r="A18" s="51" t="str">
        <f>RAW!A3</f>
        <v>AK</v>
      </c>
      <c r="B18" s="5" t="str">
        <f>RAW!B3</f>
        <v xml:space="preserve"> Alaska</v>
      </c>
      <c r="C18" s="6">
        <f>RAW!C3</f>
        <v>1</v>
      </c>
      <c r="D18" s="15">
        <f>RAW!D3</f>
        <v>1</v>
      </c>
      <c r="E18" s="6">
        <f>RAW!E3</f>
        <v>1</v>
      </c>
      <c r="F18" s="6">
        <f>RAW!F3</f>
        <v>1</v>
      </c>
      <c r="G18" s="6">
        <f>RAW!G3</f>
        <v>1</v>
      </c>
      <c r="H18" s="6">
        <f>RAW!H3</f>
        <v>1</v>
      </c>
      <c r="I18" s="15">
        <f>RAW!I3</f>
        <v>1</v>
      </c>
      <c r="J18" s="6">
        <f>RAW!J3</f>
        <v>1</v>
      </c>
      <c r="K18" s="6">
        <f>RAW!K3</f>
        <v>1</v>
      </c>
      <c r="L18" s="6">
        <f>RAW!L3</f>
        <v>1</v>
      </c>
      <c r="M18" s="6">
        <f>RAW!M3</f>
        <v>1</v>
      </c>
      <c r="N18" s="41">
        <f t="shared" si="0"/>
        <v>1</v>
      </c>
      <c r="O18" s="23">
        <f t="shared" si="1"/>
        <v>1</v>
      </c>
      <c r="P18" s="23">
        <f t="shared" si="2"/>
        <v>1</v>
      </c>
      <c r="Q18" s="52" t="s">
        <v>123</v>
      </c>
      <c r="S18" s="23">
        <f t="shared" si="3"/>
        <v>0</v>
      </c>
      <c r="T18" s="23">
        <f t="shared" si="4"/>
        <v>0</v>
      </c>
      <c r="V18">
        <v>0</v>
      </c>
    </row>
    <row r="19" spans="1:22" x14ac:dyDescent="0.2">
      <c r="A19" s="51" t="str">
        <f>RAW!A13</f>
        <v>ID</v>
      </c>
      <c r="B19" s="5" t="str">
        <f>RAW!B13</f>
        <v xml:space="preserve"> Idaho</v>
      </c>
      <c r="C19" s="6">
        <f>RAW!C13</f>
        <v>1</v>
      </c>
      <c r="D19" s="15">
        <f>RAW!D13</f>
        <v>1</v>
      </c>
      <c r="E19" s="6">
        <f>RAW!E13</f>
        <v>1</v>
      </c>
      <c r="F19" s="6">
        <f>RAW!F13</f>
        <v>1</v>
      </c>
      <c r="G19" s="6">
        <f>RAW!G13</f>
        <v>0</v>
      </c>
      <c r="H19" s="6">
        <f>RAW!H13</f>
        <v>1</v>
      </c>
      <c r="I19" s="15">
        <f>RAW!I13</f>
        <v>1</v>
      </c>
      <c r="J19" s="6">
        <f>RAW!J13</f>
        <v>1</v>
      </c>
      <c r="K19" s="6">
        <f>RAW!K13</f>
        <v>1</v>
      </c>
      <c r="L19" s="6">
        <f>RAW!L13</f>
        <v>1</v>
      </c>
      <c r="M19" s="6">
        <f>RAW!M13</f>
        <v>1</v>
      </c>
      <c r="N19" s="41">
        <f t="shared" si="0"/>
        <v>0.8</v>
      </c>
      <c r="O19" s="23">
        <f t="shared" si="1"/>
        <v>1</v>
      </c>
      <c r="P19" s="23">
        <f t="shared" si="2"/>
        <v>1</v>
      </c>
      <c r="Q19" s="52" t="s">
        <v>124</v>
      </c>
      <c r="S19" s="23">
        <f t="shared" si="3"/>
        <v>0.19999999999999996</v>
      </c>
      <c r="T19" s="23">
        <f t="shared" si="4"/>
        <v>0</v>
      </c>
      <c r="V19">
        <v>0</v>
      </c>
    </row>
    <row r="20" spans="1:22" x14ac:dyDescent="0.2">
      <c r="A20" s="51" t="str">
        <f>RAW!A17</f>
        <v>KS</v>
      </c>
      <c r="B20" s="5" t="str">
        <f>RAW!B17</f>
        <v xml:space="preserve"> Kansas</v>
      </c>
      <c r="C20" s="6">
        <f>RAW!C17</f>
        <v>0</v>
      </c>
      <c r="D20" s="15">
        <f>RAW!D17</f>
        <v>1</v>
      </c>
      <c r="E20" s="6">
        <f>RAW!E17</f>
        <v>1</v>
      </c>
      <c r="F20" s="6">
        <f>RAW!F17</f>
        <v>0</v>
      </c>
      <c r="G20" s="6">
        <f>RAW!G17</f>
        <v>1</v>
      </c>
      <c r="H20" s="6">
        <f>RAW!H17</f>
        <v>1</v>
      </c>
      <c r="I20" s="15">
        <f>RAW!I17</f>
        <v>1</v>
      </c>
      <c r="J20" s="6">
        <f>RAW!J17</f>
        <v>1</v>
      </c>
      <c r="K20" s="6">
        <f>RAW!K17</f>
        <v>1</v>
      </c>
      <c r="L20" s="6">
        <f>RAW!L17</f>
        <v>1</v>
      </c>
      <c r="M20" s="6">
        <f>RAW!M17</f>
        <v>1</v>
      </c>
      <c r="N20" s="41">
        <f t="shared" si="0"/>
        <v>0.8</v>
      </c>
      <c r="O20" s="23">
        <f t="shared" si="1"/>
        <v>1</v>
      </c>
      <c r="P20" s="23">
        <f t="shared" si="2"/>
        <v>1</v>
      </c>
      <c r="Q20" s="52" t="s">
        <v>129</v>
      </c>
      <c r="S20" s="23">
        <f t="shared" si="3"/>
        <v>0.19999999999999996</v>
      </c>
      <c r="T20" s="23">
        <f t="shared" si="4"/>
        <v>0</v>
      </c>
      <c r="V20">
        <v>0</v>
      </c>
    </row>
    <row r="21" spans="1:22" x14ac:dyDescent="0.2">
      <c r="A21" s="51" t="str">
        <f>RAW!A18</f>
        <v>KY</v>
      </c>
      <c r="B21" s="5" t="str">
        <f>RAW!B18</f>
        <v xml:space="preserve"> Kentucky</v>
      </c>
      <c r="C21" s="6">
        <f>RAW!C18</f>
        <v>2</v>
      </c>
      <c r="D21" s="15">
        <f>RAW!D18</f>
        <v>0</v>
      </c>
      <c r="E21" s="6">
        <f>RAW!E18</f>
        <v>1</v>
      </c>
      <c r="F21" s="6">
        <f>RAW!F18</f>
        <v>1</v>
      </c>
      <c r="G21" s="6">
        <f>RAW!G18</f>
        <v>1</v>
      </c>
      <c r="H21" s="6">
        <f>RAW!H18</f>
        <v>0</v>
      </c>
      <c r="I21" s="15">
        <f>RAW!I18</f>
        <v>1</v>
      </c>
      <c r="J21" s="6">
        <f>RAW!J18</f>
        <v>1</v>
      </c>
      <c r="K21" s="6">
        <f>RAW!K18</f>
        <v>1</v>
      </c>
      <c r="L21" s="6">
        <f>RAW!L18</f>
        <v>1</v>
      </c>
      <c r="M21" s="6">
        <f>RAW!M18</f>
        <v>1</v>
      </c>
      <c r="N21" s="41">
        <f t="shared" si="0"/>
        <v>0.6</v>
      </c>
      <c r="O21" s="23">
        <f t="shared" si="1"/>
        <v>1</v>
      </c>
      <c r="P21" s="23">
        <f t="shared" si="2"/>
        <v>1</v>
      </c>
      <c r="Q21" s="52" t="s">
        <v>128</v>
      </c>
      <c r="S21" s="23">
        <f t="shared" si="3"/>
        <v>0.4</v>
      </c>
      <c r="T21" s="23">
        <f t="shared" si="4"/>
        <v>0</v>
      </c>
      <c r="V21">
        <v>0</v>
      </c>
    </row>
    <row r="22" spans="1:22" x14ac:dyDescent="0.2">
      <c r="A22" s="51" t="str">
        <f>RAW!A19</f>
        <v>LA</v>
      </c>
      <c r="B22" s="5" t="str">
        <f>RAW!B19</f>
        <v xml:space="preserve"> Louisiana</v>
      </c>
      <c r="C22" s="6">
        <f>RAW!C19</f>
        <v>1</v>
      </c>
      <c r="D22" s="15">
        <f>RAW!D19</f>
        <v>1</v>
      </c>
      <c r="E22" s="6">
        <f>RAW!E19</f>
        <v>1</v>
      </c>
      <c r="F22" s="6">
        <f>RAW!F19</f>
        <v>0</v>
      </c>
      <c r="G22" s="6">
        <f>RAW!G19</f>
        <v>2</v>
      </c>
      <c r="H22" s="6">
        <f>RAW!H19</f>
        <v>1</v>
      </c>
      <c r="I22" s="15">
        <f>RAW!I19</f>
        <v>1</v>
      </c>
      <c r="J22" s="6">
        <f>RAW!J19</f>
        <v>1</v>
      </c>
      <c r="K22" s="6">
        <f>RAW!K19</f>
        <v>1</v>
      </c>
      <c r="L22" s="6">
        <f>RAW!L19</f>
        <v>1</v>
      </c>
      <c r="M22" s="6">
        <f>RAW!M19</f>
        <v>1</v>
      </c>
      <c r="N22" s="41">
        <f t="shared" si="0"/>
        <v>1</v>
      </c>
      <c r="O22" s="23">
        <f t="shared" si="1"/>
        <v>1</v>
      </c>
      <c r="P22" s="23">
        <f t="shared" si="2"/>
        <v>1</v>
      </c>
      <c r="Q22" s="52" t="s">
        <v>122</v>
      </c>
      <c r="S22" s="23">
        <f t="shared" si="3"/>
        <v>0</v>
      </c>
      <c r="T22" s="23">
        <f t="shared" si="4"/>
        <v>0</v>
      </c>
      <c r="V22">
        <v>-1</v>
      </c>
    </row>
    <row r="23" spans="1:22" x14ac:dyDescent="0.2">
      <c r="A23" s="51" t="str">
        <f>RAW!A25</f>
        <v>MS</v>
      </c>
      <c r="B23" s="5" t="str">
        <f>RAW!B25</f>
        <v xml:space="preserve"> Mississippi</v>
      </c>
      <c r="C23" s="6">
        <f>RAW!C25</f>
        <v>0</v>
      </c>
      <c r="D23" s="15">
        <f>RAW!D25</f>
        <v>0</v>
      </c>
      <c r="E23" s="6">
        <f>RAW!E25</f>
        <v>0</v>
      </c>
      <c r="F23" s="6">
        <f>RAW!F25</f>
        <v>0</v>
      </c>
      <c r="G23" s="6">
        <f>RAW!G25</f>
        <v>-1</v>
      </c>
      <c r="H23" s="6">
        <f>RAW!H25</f>
        <v>1</v>
      </c>
      <c r="I23" s="15">
        <f>RAW!I25</f>
        <v>1</v>
      </c>
      <c r="J23" s="6">
        <f>RAW!J25</f>
        <v>1</v>
      </c>
      <c r="K23" s="6">
        <f>RAW!K25</f>
        <v>1</v>
      </c>
      <c r="L23" s="6">
        <f>RAW!L25</f>
        <v>1</v>
      </c>
      <c r="M23" s="6">
        <f>RAW!M25</f>
        <v>1</v>
      </c>
      <c r="N23" s="41">
        <f t="shared" si="0"/>
        <v>0</v>
      </c>
      <c r="O23" s="23">
        <f t="shared" si="1"/>
        <v>1</v>
      </c>
      <c r="P23" s="23">
        <f t="shared" si="2"/>
        <v>1</v>
      </c>
      <c r="Q23" s="52" t="s">
        <v>129</v>
      </c>
      <c r="S23" s="23">
        <f t="shared" si="3"/>
        <v>1</v>
      </c>
      <c r="T23" s="23">
        <f t="shared" si="4"/>
        <v>0</v>
      </c>
      <c r="V23">
        <v>0</v>
      </c>
    </row>
    <row r="24" spans="1:22" x14ac:dyDescent="0.2">
      <c r="A24" s="51" t="str">
        <f>RAW!A26</f>
        <v>MO</v>
      </c>
      <c r="B24" s="5" t="str">
        <f>RAW!B26</f>
        <v xml:space="preserve"> Missouri</v>
      </c>
      <c r="C24" s="6">
        <f>RAW!C26</f>
        <v>1</v>
      </c>
      <c r="D24" s="15">
        <f>RAW!D26</f>
        <v>0</v>
      </c>
      <c r="E24" s="6">
        <f>RAW!E26</f>
        <v>0</v>
      </c>
      <c r="F24" s="6">
        <f>RAW!F26</f>
        <v>0</v>
      </c>
      <c r="G24" s="6">
        <f>RAW!G26</f>
        <v>0</v>
      </c>
      <c r="H24" s="6">
        <f>RAW!H26</f>
        <v>1</v>
      </c>
      <c r="I24" s="15">
        <f>RAW!I26</f>
        <v>1</v>
      </c>
      <c r="J24" s="6">
        <f>RAW!J26</f>
        <v>1</v>
      </c>
      <c r="K24" s="6">
        <f>RAW!K26</f>
        <v>1</v>
      </c>
      <c r="L24" s="6">
        <f>RAW!L26</f>
        <v>1</v>
      </c>
      <c r="M24" s="6">
        <f>RAW!M26</f>
        <v>1</v>
      </c>
      <c r="N24" s="41">
        <f t="shared" si="0"/>
        <v>0.2</v>
      </c>
      <c r="O24" s="23">
        <f t="shared" si="1"/>
        <v>1</v>
      </c>
      <c r="P24" s="23">
        <f t="shared" si="2"/>
        <v>1</v>
      </c>
      <c r="Q24" s="52" t="s">
        <v>128</v>
      </c>
      <c r="S24" s="23">
        <f t="shared" si="3"/>
        <v>0.8</v>
      </c>
      <c r="T24" s="23">
        <f t="shared" si="4"/>
        <v>0</v>
      </c>
      <c r="V24">
        <v>-1</v>
      </c>
    </row>
    <row r="25" spans="1:22" x14ac:dyDescent="0.2">
      <c r="A25" s="51" t="str">
        <f>RAW!A27</f>
        <v>MT</v>
      </c>
      <c r="B25" s="5" t="str">
        <f>RAW!B27</f>
        <v xml:space="preserve"> Montana</v>
      </c>
      <c r="C25" s="6">
        <f>RAW!C27</f>
        <v>1</v>
      </c>
      <c r="D25" s="15">
        <f>RAW!D27</f>
        <v>1</v>
      </c>
      <c r="E25" s="6">
        <f>RAW!E27</f>
        <v>1</v>
      </c>
      <c r="F25" s="6">
        <f>RAW!F27</f>
        <v>1</v>
      </c>
      <c r="G25" s="6">
        <f>RAW!G27</f>
        <v>1</v>
      </c>
      <c r="H25" s="6">
        <f>RAW!H27</f>
        <v>1</v>
      </c>
      <c r="I25" s="15">
        <f>RAW!I27</f>
        <v>1</v>
      </c>
      <c r="J25" s="6">
        <f>RAW!J27</f>
        <v>1</v>
      </c>
      <c r="K25" s="6">
        <f>RAW!K27</f>
        <v>1</v>
      </c>
      <c r="L25" s="6">
        <f>RAW!L27</f>
        <v>1</v>
      </c>
      <c r="M25" s="6">
        <f>RAW!M27</f>
        <v>1</v>
      </c>
      <c r="N25" s="41">
        <f t="shared" si="0"/>
        <v>1</v>
      </c>
      <c r="O25" s="23">
        <f t="shared" si="1"/>
        <v>1</v>
      </c>
      <c r="P25" s="23">
        <f t="shared" si="2"/>
        <v>1</v>
      </c>
      <c r="Q25" s="52" t="s">
        <v>123</v>
      </c>
      <c r="S25" s="23">
        <f t="shared" si="3"/>
        <v>0</v>
      </c>
      <c r="T25" s="23">
        <f t="shared" si="4"/>
        <v>0</v>
      </c>
      <c r="V25">
        <v>0</v>
      </c>
    </row>
    <row r="26" spans="1:22" x14ac:dyDescent="0.2">
      <c r="A26" s="51" t="str">
        <f>RAW!A35</f>
        <v>ND</v>
      </c>
      <c r="B26" s="5" t="str">
        <f>RAW!B35</f>
        <v xml:space="preserve"> North Dakota</v>
      </c>
      <c r="C26" s="6">
        <f>RAW!C35</f>
        <v>-1</v>
      </c>
      <c r="D26" s="15">
        <f>RAW!D35</f>
        <v>-1</v>
      </c>
      <c r="E26" s="6">
        <f>RAW!E35</f>
        <v>-1</v>
      </c>
      <c r="F26" s="6">
        <f>RAW!F35</f>
        <v>-1</v>
      </c>
      <c r="G26" s="6">
        <f>RAW!G35</f>
        <v>-1</v>
      </c>
      <c r="H26" s="6">
        <f>RAW!H35</f>
        <v>1</v>
      </c>
      <c r="I26" s="15">
        <f>RAW!I35</f>
        <v>1</v>
      </c>
      <c r="J26" s="6">
        <f>RAW!J35</f>
        <v>1</v>
      </c>
      <c r="K26" s="6">
        <f>RAW!K35</f>
        <v>1</v>
      </c>
      <c r="L26" s="6">
        <f>RAW!L35</f>
        <v>1</v>
      </c>
      <c r="M26" s="6">
        <f>RAW!M35</f>
        <v>1</v>
      </c>
      <c r="N26" s="41">
        <f t="shared" si="0"/>
        <v>-0.6</v>
      </c>
      <c r="O26" s="23">
        <f t="shared" si="1"/>
        <v>1</v>
      </c>
      <c r="P26" s="23">
        <f t="shared" si="2"/>
        <v>1</v>
      </c>
      <c r="Q26" s="52" t="s">
        <v>123</v>
      </c>
      <c r="S26" s="23">
        <f t="shared" si="3"/>
        <v>1.6</v>
      </c>
      <c r="T26" s="23">
        <f t="shared" si="4"/>
        <v>0</v>
      </c>
      <c r="V26">
        <v>0</v>
      </c>
    </row>
    <row r="27" spans="1:22" x14ac:dyDescent="0.2">
      <c r="A27" s="51" t="str">
        <f>RAW!A42</f>
        <v>SD</v>
      </c>
      <c r="B27" s="5" t="str">
        <f>RAW!B42</f>
        <v xml:space="preserve"> South Dakota</v>
      </c>
      <c r="C27" s="6">
        <f>RAW!C42</f>
        <v>1</v>
      </c>
      <c r="D27" s="15">
        <f>RAW!D42</f>
        <v>1</v>
      </c>
      <c r="E27" s="6">
        <f>RAW!E42</f>
        <v>-1</v>
      </c>
      <c r="F27" s="6">
        <f>RAW!F42</f>
        <v>-1</v>
      </c>
      <c r="G27" s="6">
        <f>RAW!G42</f>
        <v>-1</v>
      </c>
      <c r="H27" s="6">
        <f>RAW!H42</f>
        <v>1</v>
      </c>
      <c r="I27" s="15">
        <f>RAW!I42</f>
        <v>1</v>
      </c>
      <c r="J27" s="6">
        <f>RAW!J42</f>
        <v>1</v>
      </c>
      <c r="K27" s="6">
        <f>RAW!K42</f>
        <v>1</v>
      </c>
      <c r="L27" s="6">
        <f>RAW!L42</f>
        <v>1</v>
      </c>
      <c r="M27" s="6">
        <f>RAW!M42</f>
        <v>1</v>
      </c>
      <c r="N27" s="41">
        <f t="shared" si="0"/>
        <v>-0.2</v>
      </c>
      <c r="O27" s="23">
        <f t="shared" si="1"/>
        <v>1</v>
      </c>
      <c r="P27" s="23">
        <f t="shared" si="2"/>
        <v>1</v>
      </c>
      <c r="Q27" s="52" t="s">
        <v>123</v>
      </c>
      <c r="S27" s="23">
        <f t="shared" si="3"/>
        <v>1.2</v>
      </c>
      <c r="T27" s="23">
        <f t="shared" si="4"/>
        <v>0</v>
      </c>
      <c r="V27">
        <v>0</v>
      </c>
    </row>
    <row r="28" spans="1:22" x14ac:dyDescent="0.2">
      <c r="A28" s="51" t="str">
        <f>RAW!A50</f>
        <v>WI</v>
      </c>
      <c r="B28" s="5" t="str">
        <f>RAW!B50</f>
        <v xml:space="preserve"> Wisconsin</v>
      </c>
      <c r="C28" s="6">
        <f>RAW!C50</f>
        <v>-1</v>
      </c>
      <c r="D28" s="15">
        <f>RAW!D50</f>
        <v>0</v>
      </c>
      <c r="E28" s="6">
        <f>RAW!E50</f>
        <v>0</v>
      </c>
      <c r="F28" s="6">
        <f>RAW!F50</f>
        <v>-1</v>
      </c>
      <c r="G28" s="6">
        <f>RAW!G50</f>
        <v>-1</v>
      </c>
      <c r="H28" s="6">
        <f>RAW!H50</f>
        <v>1</v>
      </c>
      <c r="I28" s="15">
        <f>RAW!I50</f>
        <v>1</v>
      </c>
      <c r="J28" s="6">
        <f>RAW!J50</f>
        <v>1</v>
      </c>
      <c r="K28" s="6">
        <f>RAW!K50</f>
        <v>1</v>
      </c>
      <c r="L28" s="6">
        <f>RAW!L50</f>
        <v>1</v>
      </c>
      <c r="M28" s="6">
        <f>RAW!M50</f>
        <v>1</v>
      </c>
      <c r="N28" s="41">
        <f t="shared" si="0"/>
        <v>-0.2</v>
      </c>
      <c r="O28" s="23">
        <f t="shared" si="1"/>
        <v>1</v>
      </c>
      <c r="P28" s="23">
        <f t="shared" si="2"/>
        <v>1</v>
      </c>
      <c r="Q28" s="52" t="s">
        <v>122</v>
      </c>
      <c r="S28" s="23">
        <f t="shared" si="3"/>
        <v>1.2</v>
      </c>
      <c r="T28" s="23">
        <f t="shared" si="4"/>
        <v>0</v>
      </c>
      <c r="V28">
        <v>0</v>
      </c>
    </row>
    <row r="29" spans="1:22" x14ac:dyDescent="0.2">
      <c r="A29" s="51" t="str">
        <f>RAW!A51</f>
        <v>WY</v>
      </c>
      <c r="B29" s="5" t="str">
        <f>RAW!B51</f>
        <v xml:space="preserve"> Wyoming</v>
      </c>
      <c r="C29" s="6">
        <f>RAW!C51</f>
        <v>1</v>
      </c>
      <c r="D29" s="15">
        <f>RAW!D51</f>
        <v>1</v>
      </c>
      <c r="E29" s="6">
        <f>RAW!E51</f>
        <v>1</v>
      </c>
      <c r="F29" s="6">
        <f>RAW!F51</f>
        <v>1</v>
      </c>
      <c r="G29" s="6">
        <f>RAW!G51</f>
        <v>1</v>
      </c>
      <c r="H29" s="6">
        <f>RAW!H51</f>
        <v>1</v>
      </c>
      <c r="I29" s="15">
        <f>RAW!I51</f>
        <v>1</v>
      </c>
      <c r="J29" s="6">
        <f>RAW!J51</f>
        <v>1</v>
      </c>
      <c r="K29" s="6">
        <f>RAW!K51</f>
        <v>1</v>
      </c>
      <c r="L29" s="6">
        <f>RAW!L51</f>
        <v>1</v>
      </c>
      <c r="M29" s="6">
        <f>RAW!M51</f>
        <v>1</v>
      </c>
      <c r="N29" s="41">
        <f t="shared" si="0"/>
        <v>1</v>
      </c>
      <c r="O29" s="23">
        <f t="shared" si="1"/>
        <v>1</v>
      </c>
      <c r="P29" s="23">
        <f t="shared" si="2"/>
        <v>1</v>
      </c>
      <c r="Q29" s="52" t="s">
        <v>123</v>
      </c>
      <c r="S29" s="23">
        <f t="shared" si="3"/>
        <v>0</v>
      </c>
      <c r="T29" s="23">
        <f t="shared" si="4"/>
        <v>0</v>
      </c>
      <c r="V29">
        <v>0</v>
      </c>
    </row>
    <row r="30" spans="1:22" x14ac:dyDescent="0.2">
      <c r="A30" s="51" t="str">
        <f>RAW!A16</f>
        <v>IA</v>
      </c>
      <c r="B30" s="5" t="str">
        <f>RAW!B16</f>
        <v xml:space="preserve"> Iowa</v>
      </c>
      <c r="C30" s="6">
        <f>RAW!C16</f>
        <v>1</v>
      </c>
      <c r="D30" s="15">
        <f>RAW!D16</f>
        <v>1</v>
      </c>
      <c r="E30" s="6">
        <f>RAW!E16</f>
        <v>1</v>
      </c>
      <c r="F30" s="6">
        <f>RAW!F16</f>
        <v>-1</v>
      </c>
      <c r="G30" s="6">
        <f>RAW!G16</f>
        <v>0</v>
      </c>
      <c r="H30" s="6">
        <f>RAW!H16</f>
        <v>-1</v>
      </c>
      <c r="I30" s="15">
        <f>RAW!I16</f>
        <v>0</v>
      </c>
      <c r="J30" s="6">
        <f>RAW!J16</f>
        <v>1</v>
      </c>
      <c r="K30" s="6">
        <f>RAW!K16</f>
        <v>1</v>
      </c>
      <c r="L30" s="6">
        <f>RAW!L16</f>
        <v>-1</v>
      </c>
      <c r="M30" s="6">
        <f>RAW!M16</f>
        <v>1</v>
      </c>
      <c r="N30" s="41">
        <f t="shared" si="0"/>
        <v>0</v>
      </c>
      <c r="O30" s="23">
        <f t="shared" si="1"/>
        <v>0.66666666666666663</v>
      </c>
      <c r="P30" s="23">
        <f t="shared" si="2"/>
        <v>0</v>
      </c>
      <c r="Q30" s="52" t="s">
        <v>128</v>
      </c>
      <c r="S30" s="23">
        <f t="shared" si="3"/>
        <v>0.66666666666666663</v>
      </c>
      <c r="T30" s="23">
        <f t="shared" si="4"/>
        <v>-0.66666666666666663</v>
      </c>
      <c r="V30">
        <v>-1</v>
      </c>
    </row>
    <row r="31" spans="1:22" x14ac:dyDescent="0.2">
      <c r="A31" s="51" t="str">
        <f>RAW!A28</f>
        <v>NE</v>
      </c>
      <c r="B31" s="5" t="str">
        <f>RAW!B28</f>
        <v xml:space="preserve"> Nebraska</v>
      </c>
      <c r="C31" s="6">
        <f>RAW!C28</f>
        <v>1</v>
      </c>
      <c r="D31" s="15">
        <f>RAW!D28</f>
        <v>1</v>
      </c>
      <c r="E31" s="6">
        <f>RAW!E28</f>
        <v>1</v>
      </c>
      <c r="F31" s="6">
        <f>RAW!F28</f>
        <v>1</v>
      </c>
      <c r="G31" s="6">
        <f>RAW!G28</f>
        <v>1</v>
      </c>
      <c r="H31" s="6">
        <f>RAW!H28</f>
        <v>1</v>
      </c>
      <c r="I31" s="15">
        <f>RAW!I28</f>
        <v>1</v>
      </c>
      <c r="J31" s="6">
        <f>RAW!J28</f>
        <v>0</v>
      </c>
      <c r="K31" s="6">
        <f>RAW!K28</f>
        <v>1</v>
      </c>
      <c r="L31" s="6">
        <f>RAW!L28</f>
        <v>1</v>
      </c>
      <c r="M31" s="6">
        <f>RAW!M28</f>
        <v>1</v>
      </c>
      <c r="N31" s="41">
        <f t="shared" si="0"/>
        <v>1</v>
      </c>
      <c r="O31" s="23">
        <f t="shared" si="1"/>
        <v>0.66666666666666663</v>
      </c>
      <c r="P31" s="23">
        <f t="shared" si="2"/>
        <v>1</v>
      </c>
      <c r="Q31" s="52" t="s">
        <v>130</v>
      </c>
      <c r="S31" s="23">
        <f t="shared" si="3"/>
        <v>-0.33333333333333337</v>
      </c>
      <c r="T31" s="23">
        <f t="shared" si="4"/>
        <v>0.33333333333333337</v>
      </c>
      <c r="V31">
        <v>0</v>
      </c>
    </row>
    <row r="32" spans="1:22" x14ac:dyDescent="0.2">
      <c r="A32" s="51" t="str">
        <f>RAW!A45</f>
        <v>UT</v>
      </c>
      <c r="B32" s="5" t="str">
        <f>RAW!B45</f>
        <v xml:space="preserve"> Utah</v>
      </c>
      <c r="C32" s="6">
        <f>RAW!C45</f>
        <v>0</v>
      </c>
      <c r="D32" s="15">
        <f>RAW!D45</f>
        <v>0</v>
      </c>
      <c r="E32" s="6">
        <f>RAW!E45</f>
        <v>0</v>
      </c>
      <c r="F32" s="6">
        <f>RAW!F45</f>
        <v>0</v>
      </c>
      <c r="G32" s="6">
        <f>RAW!G45</f>
        <v>-1</v>
      </c>
      <c r="H32" s="6">
        <f>RAW!H45</f>
        <v>0</v>
      </c>
      <c r="I32" s="15">
        <f>RAW!I45</f>
        <v>0</v>
      </c>
      <c r="J32" s="6">
        <f>RAW!J45</f>
        <v>1</v>
      </c>
      <c r="K32" s="6">
        <f>RAW!K45</f>
        <v>1</v>
      </c>
      <c r="L32" s="6">
        <f>RAW!L45</f>
        <v>1</v>
      </c>
      <c r="M32" s="6">
        <f>RAW!M45</f>
        <v>1</v>
      </c>
      <c r="N32" s="41">
        <f t="shared" si="0"/>
        <v>-0.2</v>
      </c>
      <c r="O32" s="23">
        <f t="shared" si="1"/>
        <v>0.66666666666666663</v>
      </c>
      <c r="P32" s="23">
        <f t="shared" si="2"/>
        <v>1</v>
      </c>
      <c r="Q32" s="52" t="s">
        <v>122</v>
      </c>
      <c r="S32" s="23">
        <f t="shared" si="3"/>
        <v>0.8666666666666667</v>
      </c>
      <c r="T32" s="23">
        <f t="shared" si="4"/>
        <v>0.33333333333333337</v>
      </c>
      <c r="V32">
        <v>1</v>
      </c>
    </row>
    <row r="33" spans="1:22" x14ac:dyDescent="0.2">
      <c r="A33" s="53" t="str">
        <f>RAW!A49</f>
        <v>WV</v>
      </c>
      <c r="B33" s="7" t="str">
        <f>RAW!B49</f>
        <v xml:space="preserve"> West Virginia</v>
      </c>
      <c r="C33" s="8">
        <f>RAW!C49</f>
        <v>0</v>
      </c>
      <c r="D33" s="16">
        <f>RAW!D49</f>
        <v>0</v>
      </c>
      <c r="E33" s="8">
        <f>RAW!E49</f>
        <v>0</v>
      </c>
      <c r="F33" s="8">
        <f>RAW!F49</f>
        <v>0</v>
      </c>
      <c r="G33" s="8">
        <f>RAW!G49</f>
        <v>0</v>
      </c>
      <c r="H33" s="8">
        <f>RAW!H49</f>
        <v>0</v>
      </c>
      <c r="I33" s="16">
        <f>RAW!I49</f>
        <v>0</v>
      </c>
      <c r="J33" s="8">
        <f>RAW!J49</f>
        <v>1</v>
      </c>
      <c r="K33" s="8">
        <f>RAW!K49</f>
        <v>1</v>
      </c>
      <c r="L33" s="8">
        <f>RAW!L49</f>
        <v>1</v>
      </c>
      <c r="M33" s="8">
        <f>RAW!M49</f>
        <v>1</v>
      </c>
      <c r="N33" s="42">
        <f t="shared" si="0"/>
        <v>0</v>
      </c>
      <c r="O33" s="24">
        <f t="shared" si="1"/>
        <v>0.66666666666666663</v>
      </c>
      <c r="P33" s="24">
        <f t="shared" si="2"/>
        <v>1</v>
      </c>
      <c r="Q33" s="54" t="s">
        <v>125</v>
      </c>
      <c r="S33" s="24">
        <f t="shared" si="3"/>
        <v>0.66666666666666663</v>
      </c>
      <c r="T33" s="24">
        <f t="shared" si="4"/>
        <v>0.33333333333333337</v>
      </c>
      <c r="V33">
        <v>0</v>
      </c>
    </row>
    <row r="34" spans="1:22" x14ac:dyDescent="0.2">
      <c r="A34" s="51" t="str">
        <f>RAW!A7</f>
        <v>CO</v>
      </c>
      <c r="B34" s="5" t="str">
        <f>RAW!B7</f>
        <v xml:space="preserve"> Colorado</v>
      </c>
      <c r="C34" s="6">
        <f>RAW!C7</f>
        <v>1</v>
      </c>
      <c r="D34" s="15">
        <f>RAW!D7</f>
        <v>1</v>
      </c>
      <c r="E34" s="6">
        <f>RAW!E7</f>
        <v>1</v>
      </c>
      <c r="F34" s="6">
        <f>RAW!F7</f>
        <v>0</v>
      </c>
      <c r="G34" s="6">
        <f>RAW!G7</f>
        <v>-1</v>
      </c>
      <c r="H34" s="6">
        <f>RAW!H7</f>
        <v>0</v>
      </c>
      <c r="I34" s="15">
        <f>RAW!I7</f>
        <v>0</v>
      </c>
      <c r="J34" s="6">
        <f>RAW!J7</f>
        <v>0</v>
      </c>
      <c r="K34" s="6">
        <f>RAW!K7</f>
        <v>0</v>
      </c>
      <c r="L34" s="6">
        <f>RAW!L7</f>
        <v>0</v>
      </c>
      <c r="M34" s="6">
        <f>RAW!M7</f>
        <v>0</v>
      </c>
      <c r="N34" s="41">
        <f t="shared" si="0"/>
        <v>0.2</v>
      </c>
      <c r="O34" s="23">
        <f t="shared" si="1"/>
        <v>0</v>
      </c>
      <c r="P34" s="23">
        <f t="shared" si="2"/>
        <v>0</v>
      </c>
      <c r="Q34" s="52" t="s">
        <v>126</v>
      </c>
      <c r="S34" s="23">
        <f t="shared" si="3"/>
        <v>-0.2</v>
      </c>
      <c r="T34" s="23">
        <f t="shared" si="4"/>
        <v>0</v>
      </c>
      <c r="V34">
        <v>0</v>
      </c>
    </row>
    <row r="35" spans="1:22" x14ac:dyDescent="0.2">
      <c r="A35" s="51" t="str">
        <f>RAW!A32</f>
        <v>NM</v>
      </c>
      <c r="B35" s="5" t="str">
        <f>RAW!B32</f>
        <v xml:space="preserve"> New Mexico</v>
      </c>
      <c r="C35" s="6">
        <f>RAW!C32</f>
        <v>1</v>
      </c>
      <c r="D35" s="15">
        <f>RAW!D32</f>
        <v>1</v>
      </c>
      <c r="E35" s="6">
        <f>RAW!E32</f>
        <v>1</v>
      </c>
      <c r="F35" s="6">
        <f>RAW!F32</f>
        <v>1</v>
      </c>
      <c r="G35" s="6">
        <f>RAW!G32</f>
        <v>-1</v>
      </c>
      <c r="H35" s="6">
        <f>RAW!H32</f>
        <v>0</v>
      </c>
      <c r="I35" s="15">
        <f>RAW!I32</f>
        <v>0</v>
      </c>
      <c r="J35" s="6">
        <f>RAW!J32</f>
        <v>0</v>
      </c>
      <c r="K35" s="6">
        <f>RAW!K32</f>
        <v>0</v>
      </c>
      <c r="L35" s="6">
        <f>RAW!L32</f>
        <v>-1</v>
      </c>
      <c r="M35" s="6">
        <f>RAW!M32</f>
        <v>0</v>
      </c>
      <c r="N35" s="41">
        <f t="shared" si="0"/>
        <v>0.4</v>
      </c>
      <c r="O35" s="23">
        <f t="shared" si="1"/>
        <v>0</v>
      </c>
      <c r="P35" s="23">
        <f t="shared" si="2"/>
        <v>-0.5</v>
      </c>
      <c r="Q35" s="52" t="s">
        <v>126</v>
      </c>
      <c r="S35" s="23">
        <f t="shared" si="3"/>
        <v>-0.4</v>
      </c>
      <c r="T35" s="23">
        <f t="shared" si="4"/>
        <v>-0.5</v>
      </c>
      <c r="V35">
        <v>0</v>
      </c>
    </row>
    <row r="36" spans="1:22" x14ac:dyDescent="0.2">
      <c r="A36" s="53" t="str">
        <f>RAW!A29</f>
        <v>NV</v>
      </c>
      <c r="B36" s="7" t="str">
        <f>RAW!B29</f>
        <v xml:space="preserve"> Nevada</v>
      </c>
      <c r="C36" s="8">
        <f>RAW!C29</f>
        <v>0</v>
      </c>
      <c r="D36" s="16">
        <f>RAW!D29</f>
        <v>0</v>
      </c>
      <c r="E36" s="8">
        <f>RAW!E29</f>
        <v>0</v>
      </c>
      <c r="F36" s="8">
        <f>RAW!F29</f>
        <v>2</v>
      </c>
      <c r="G36" s="8">
        <f>RAW!G29</f>
        <v>0</v>
      </c>
      <c r="H36" s="8">
        <f>RAW!H29</f>
        <v>0</v>
      </c>
      <c r="I36" s="16">
        <f>RAW!I29</f>
        <v>0</v>
      </c>
      <c r="J36" s="8">
        <f>RAW!J29</f>
        <v>1</v>
      </c>
      <c r="K36" s="8">
        <f>RAW!K29</f>
        <v>-1</v>
      </c>
      <c r="L36" s="8">
        <f>RAW!L29</f>
        <v>-1</v>
      </c>
      <c r="M36" s="8">
        <f>RAW!M29</f>
        <v>-1</v>
      </c>
      <c r="N36" s="42">
        <f t="shared" ref="N36:N53" si="5">AVERAGE(D36:H36)</f>
        <v>0.4</v>
      </c>
      <c r="O36" s="24">
        <f t="shared" ref="O36:O53" si="6">AVERAGE(I36:K36)</f>
        <v>0</v>
      </c>
      <c r="P36" s="24">
        <f t="shared" ref="P36:P53" si="7">AVERAGE(L36:M36)</f>
        <v>-1</v>
      </c>
      <c r="Q36" s="54" t="s">
        <v>125</v>
      </c>
      <c r="S36" s="24">
        <f t="shared" si="3"/>
        <v>-0.4</v>
      </c>
      <c r="T36" s="24">
        <f t="shared" si="4"/>
        <v>-1</v>
      </c>
      <c r="V36">
        <v>1</v>
      </c>
    </row>
    <row r="37" spans="1:22" x14ac:dyDescent="0.2">
      <c r="A37" s="51" t="str">
        <f>RAW!A31</f>
        <v>NJ</v>
      </c>
      <c r="B37" s="5" t="str">
        <f>RAW!B31</f>
        <v xml:space="preserve"> New Jersey</v>
      </c>
      <c r="C37" s="6">
        <f>RAW!C31</f>
        <v>0</v>
      </c>
      <c r="D37" s="15">
        <f>RAW!D31</f>
        <v>0</v>
      </c>
      <c r="E37" s="6">
        <f>RAW!E31</f>
        <v>1</v>
      </c>
      <c r="F37" s="6">
        <f>RAW!F31</f>
        <v>0</v>
      </c>
      <c r="G37" s="6">
        <f>RAW!G31</f>
        <v>-1</v>
      </c>
      <c r="H37" s="6">
        <f>RAW!H31</f>
        <v>-1</v>
      </c>
      <c r="I37" s="15">
        <f>RAW!I31</f>
        <v>1</v>
      </c>
      <c r="J37" s="6">
        <f>RAW!J31</f>
        <v>0</v>
      </c>
      <c r="K37" s="6">
        <f>RAW!K31</f>
        <v>-1</v>
      </c>
      <c r="L37" s="6">
        <f>RAW!L31</f>
        <v>-4</v>
      </c>
      <c r="M37" s="6">
        <f>RAW!M31</f>
        <v>-3</v>
      </c>
      <c r="N37" s="41">
        <f t="shared" si="5"/>
        <v>-0.2</v>
      </c>
      <c r="O37" s="23">
        <f t="shared" si="6"/>
        <v>0</v>
      </c>
      <c r="P37" s="23">
        <f t="shared" si="7"/>
        <v>-3.5</v>
      </c>
      <c r="Q37" s="52" t="s">
        <v>127</v>
      </c>
      <c r="S37" s="23">
        <f t="shared" si="3"/>
        <v>0.2</v>
      </c>
      <c r="T37" s="40">
        <f t="shared" si="4"/>
        <v>-3.5</v>
      </c>
      <c r="V37">
        <v>-1</v>
      </c>
    </row>
    <row r="38" spans="1:22" x14ac:dyDescent="0.2">
      <c r="A38" s="51" t="str">
        <f>RAW!A4</f>
        <v>AZ</v>
      </c>
      <c r="B38" s="5" t="str">
        <f>RAW!B4</f>
        <v xml:space="preserve"> Arizona</v>
      </c>
      <c r="C38" s="6">
        <f>RAW!C4</f>
        <v>1</v>
      </c>
      <c r="D38" s="15">
        <f>RAW!D4</f>
        <v>1</v>
      </c>
      <c r="E38" s="6">
        <f>RAW!E4</f>
        <v>1</v>
      </c>
      <c r="F38" s="6">
        <f>RAW!F4</f>
        <v>0</v>
      </c>
      <c r="G38" s="6">
        <f>RAW!G4</f>
        <v>-1</v>
      </c>
      <c r="H38" s="6">
        <f>RAW!H4</f>
        <v>1</v>
      </c>
      <c r="I38" s="15">
        <f>RAW!I4</f>
        <v>-1</v>
      </c>
      <c r="J38" s="6">
        <f>RAW!J4</f>
        <v>0</v>
      </c>
      <c r="K38" s="6">
        <f>RAW!K4</f>
        <v>0</v>
      </c>
      <c r="L38" s="6">
        <f>RAW!L4</f>
        <v>0</v>
      </c>
      <c r="M38" s="6">
        <f>RAW!M4</f>
        <v>-1</v>
      </c>
      <c r="N38" s="41">
        <f t="shared" si="5"/>
        <v>0.4</v>
      </c>
      <c r="O38" s="23">
        <f t="shared" si="6"/>
        <v>-0.33333333333333331</v>
      </c>
      <c r="P38" s="23">
        <f t="shared" si="7"/>
        <v>-0.5</v>
      </c>
      <c r="Q38" s="52" t="s">
        <v>124</v>
      </c>
      <c r="S38" s="84">
        <f t="shared" si="3"/>
        <v>-0.73333333333333339</v>
      </c>
      <c r="T38" s="23">
        <f t="shared" si="4"/>
        <v>-0.16666666666666669</v>
      </c>
      <c r="V38">
        <v>1</v>
      </c>
    </row>
    <row r="39" spans="1:22" x14ac:dyDescent="0.2">
      <c r="A39" s="51" t="str">
        <f>RAW!A20</f>
        <v>ME</v>
      </c>
      <c r="B39" s="5" t="str">
        <f>RAW!B20</f>
        <v xml:space="preserve"> Maine</v>
      </c>
      <c r="C39" s="6">
        <f>RAW!C20</f>
        <v>-1</v>
      </c>
      <c r="D39" s="15">
        <f>RAW!D20</f>
        <v>-1</v>
      </c>
      <c r="E39" s="6">
        <f>RAW!E20</f>
        <v>-1</v>
      </c>
      <c r="F39" s="6">
        <f>RAW!F20</f>
        <v>-1</v>
      </c>
      <c r="G39" s="6">
        <f>RAW!G20</f>
        <v>-1</v>
      </c>
      <c r="H39" s="6">
        <f>RAW!H20</f>
        <v>-1</v>
      </c>
      <c r="I39" s="15">
        <f>RAW!I20</f>
        <v>-1</v>
      </c>
      <c r="J39" s="6">
        <f>RAW!J20</f>
        <v>0</v>
      </c>
      <c r="K39" s="6">
        <f>RAW!K20</f>
        <v>0</v>
      </c>
      <c r="L39" s="6">
        <f>RAW!L20</f>
        <v>-1</v>
      </c>
      <c r="M39" s="6">
        <f>RAW!M20</f>
        <v>-1</v>
      </c>
      <c r="N39" s="41">
        <f t="shared" si="5"/>
        <v>-1</v>
      </c>
      <c r="O39" s="23">
        <f t="shared" si="6"/>
        <v>-0.33333333333333331</v>
      </c>
      <c r="P39" s="23">
        <f t="shared" si="7"/>
        <v>-1</v>
      </c>
      <c r="Q39" s="52" t="s">
        <v>128</v>
      </c>
      <c r="S39" s="23">
        <f t="shared" si="3"/>
        <v>0.66666666666666674</v>
      </c>
      <c r="T39" s="23">
        <f t="shared" si="4"/>
        <v>-0.66666666666666674</v>
      </c>
      <c r="V39">
        <v>0</v>
      </c>
    </row>
    <row r="40" spans="1:22" x14ac:dyDescent="0.2">
      <c r="A40" s="51" t="str">
        <f>RAW!A24</f>
        <v>MN</v>
      </c>
      <c r="B40" s="5" t="str">
        <f>RAW!B24</f>
        <v xml:space="preserve"> Minnesota</v>
      </c>
      <c r="C40" s="6">
        <f>RAW!C24</f>
        <v>-1</v>
      </c>
      <c r="D40" s="15">
        <f>RAW!D24</f>
        <v>0</v>
      </c>
      <c r="E40" s="6">
        <f>RAW!E24</f>
        <v>0</v>
      </c>
      <c r="F40" s="6">
        <f>RAW!F24</f>
        <v>-1</v>
      </c>
      <c r="G40" s="6">
        <f>RAW!G24</f>
        <v>0</v>
      </c>
      <c r="H40" s="6">
        <f>RAW!H24</f>
        <v>0</v>
      </c>
      <c r="I40" s="15">
        <f>RAW!I24</f>
        <v>0</v>
      </c>
      <c r="J40" s="6">
        <f>RAW!J24</f>
        <v>-1</v>
      </c>
      <c r="K40" s="6">
        <f>RAW!K24</f>
        <v>0</v>
      </c>
      <c r="L40" s="6">
        <f>RAW!L24</f>
        <v>-1</v>
      </c>
      <c r="M40" s="6">
        <f>RAW!M24</f>
        <v>0</v>
      </c>
      <c r="N40" s="41">
        <f t="shared" si="5"/>
        <v>-0.2</v>
      </c>
      <c r="O40" s="23">
        <f t="shared" si="6"/>
        <v>-0.33333333333333331</v>
      </c>
      <c r="P40" s="23">
        <f t="shared" si="7"/>
        <v>-0.5</v>
      </c>
      <c r="Q40" s="52" t="s">
        <v>126</v>
      </c>
      <c r="S40" s="23">
        <f t="shared" si="3"/>
        <v>-0.1333333333333333</v>
      </c>
      <c r="T40" s="23">
        <f t="shared" si="4"/>
        <v>-0.16666666666666669</v>
      </c>
      <c r="V40">
        <v>0</v>
      </c>
    </row>
    <row r="41" spans="1:22" x14ac:dyDescent="0.2">
      <c r="A41" s="51" t="str">
        <f>RAW!A12</f>
        <v>HI</v>
      </c>
      <c r="B41" s="5" t="str">
        <f>RAW!B12</f>
        <v xml:space="preserve"> Hawaii</v>
      </c>
      <c r="C41" s="6">
        <f>RAW!C12</f>
        <v>-1</v>
      </c>
      <c r="D41" s="15">
        <f>RAW!D12</f>
        <v>-1</v>
      </c>
      <c r="E41" s="6">
        <f>RAW!E12</f>
        <v>-1</v>
      </c>
      <c r="F41" s="6">
        <f>RAW!F12</f>
        <v>-1</v>
      </c>
      <c r="G41" s="6">
        <f>RAW!G12</f>
        <v>0</v>
      </c>
      <c r="H41" s="6">
        <f>RAW!H12</f>
        <v>-1</v>
      </c>
      <c r="I41" s="15">
        <f>RAW!I12</f>
        <v>-1</v>
      </c>
      <c r="J41" s="6">
        <f>RAW!J12</f>
        <v>-1</v>
      </c>
      <c r="K41" s="6">
        <f>RAW!K12</f>
        <v>0</v>
      </c>
      <c r="L41" s="6">
        <f>RAW!L12</f>
        <v>0</v>
      </c>
      <c r="M41" s="6">
        <f>RAW!M12</f>
        <v>-1</v>
      </c>
      <c r="N41" s="41">
        <f t="shared" si="5"/>
        <v>-0.8</v>
      </c>
      <c r="O41" s="23">
        <f t="shared" si="6"/>
        <v>-0.66666666666666663</v>
      </c>
      <c r="P41" s="23">
        <f t="shared" si="7"/>
        <v>-0.5</v>
      </c>
      <c r="Q41" s="52" t="s">
        <v>127</v>
      </c>
      <c r="S41" s="23">
        <f t="shared" si="3"/>
        <v>0.13333333333333341</v>
      </c>
      <c r="T41" s="23">
        <f t="shared" si="4"/>
        <v>0.16666666666666663</v>
      </c>
      <c r="V41">
        <v>0</v>
      </c>
    </row>
    <row r="42" spans="1:22" x14ac:dyDescent="0.2">
      <c r="A42" s="51" t="str">
        <f>RAW!A30</f>
        <v>NH</v>
      </c>
      <c r="B42" s="5" t="str">
        <f>RAW!B30</f>
        <v xml:space="preserve"> New Hampshire</v>
      </c>
      <c r="C42" s="6">
        <f>RAW!C30</f>
        <v>1</v>
      </c>
      <c r="D42" s="15">
        <f>RAW!D30</f>
        <v>1</v>
      </c>
      <c r="E42" s="6">
        <f>RAW!E30</f>
        <v>1</v>
      </c>
      <c r="F42" s="6">
        <f>RAW!F30</f>
        <v>-1</v>
      </c>
      <c r="G42" s="6">
        <f>RAW!G30</f>
        <v>-1</v>
      </c>
      <c r="H42" s="6">
        <f>RAW!H30</f>
        <v>1</v>
      </c>
      <c r="I42" s="15">
        <f>RAW!I30</f>
        <v>-1</v>
      </c>
      <c r="J42" s="6">
        <f>RAW!J30</f>
        <v>0</v>
      </c>
      <c r="K42" s="6">
        <f>RAW!K30</f>
        <v>-1</v>
      </c>
      <c r="L42" s="6">
        <f>RAW!L30</f>
        <v>-1</v>
      </c>
      <c r="M42" s="6">
        <f>RAW!M30</f>
        <v>-1</v>
      </c>
      <c r="N42" s="41">
        <f t="shared" si="5"/>
        <v>0.2</v>
      </c>
      <c r="O42" s="23">
        <f t="shared" si="6"/>
        <v>-0.66666666666666663</v>
      </c>
      <c r="P42" s="23">
        <f t="shared" si="7"/>
        <v>-1</v>
      </c>
      <c r="Q42" s="52" t="s">
        <v>122</v>
      </c>
      <c r="S42" s="84">
        <f t="shared" si="3"/>
        <v>-0.8666666666666667</v>
      </c>
      <c r="T42" s="23">
        <f t="shared" si="4"/>
        <v>-0.33333333333333337</v>
      </c>
      <c r="V42">
        <v>0</v>
      </c>
    </row>
    <row r="43" spans="1:22" x14ac:dyDescent="0.2">
      <c r="A43" s="51" t="str">
        <f>RAW!A9</f>
        <v>DE</v>
      </c>
      <c r="B43" s="5" t="str">
        <f>RAW!B9</f>
        <v xml:space="preserve"> Delaware</v>
      </c>
      <c r="C43" s="6">
        <f>RAW!C9</f>
        <v>1</v>
      </c>
      <c r="D43" s="15">
        <f>RAW!D9</f>
        <v>1</v>
      </c>
      <c r="E43" s="6">
        <f>RAW!E9</f>
        <v>1</v>
      </c>
      <c r="F43" s="6">
        <f>RAW!F9</f>
        <v>1</v>
      </c>
      <c r="G43" s="6">
        <f>RAW!G9</f>
        <v>1</v>
      </c>
      <c r="H43" s="6">
        <f>RAW!H9</f>
        <v>-1</v>
      </c>
      <c r="I43" s="15">
        <f>RAW!I9</f>
        <v>-1</v>
      </c>
      <c r="J43" s="6">
        <f>RAW!J9</f>
        <v>-1</v>
      </c>
      <c r="K43" s="6">
        <f>RAW!K9</f>
        <v>-1</v>
      </c>
      <c r="L43" s="6">
        <f>RAW!L9</f>
        <v>-1</v>
      </c>
      <c r="M43" s="6">
        <f>RAW!M9</f>
        <v>-1</v>
      </c>
      <c r="N43" s="41">
        <f t="shared" si="5"/>
        <v>0.6</v>
      </c>
      <c r="O43" s="23">
        <f t="shared" si="6"/>
        <v>-1</v>
      </c>
      <c r="P43" s="23">
        <f t="shared" si="7"/>
        <v>-1</v>
      </c>
      <c r="Q43" s="52" t="s">
        <v>123</v>
      </c>
      <c r="S43" s="40">
        <f t="shared" si="3"/>
        <v>-1.6</v>
      </c>
      <c r="T43" s="23">
        <f t="shared" si="4"/>
        <v>0</v>
      </c>
      <c r="V43" s="83">
        <v>0</v>
      </c>
    </row>
    <row r="44" spans="1:22" x14ac:dyDescent="0.2">
      <c r="A44" s="51" t="str">
        <f>RAW!A38</f>
        <v>OR</v>
      </c>
      <c r="B44" s="5" t="str">
        <f>RAW!B38</f>
        <v xml:space="preserve"> Oregon</v>
      </c>
      <c r="C44" s="6">
        <f>RAW!C38</f>
        <v>-1</v>
      </c>
      <c r="D44" s="15">
        <f>RAW!D38</f>
        <v>-1</v>
      </c>
      <c r="E44" s="6">
        <f>RAW!E38</f>
        <v>-1</v>
      </c>
      <c r="F44" s="6">
        <f>RAW!F38</f>
        <v>-1</v>
      </c>
      <c r="G44" s="6">
        <f>RAW!G38</f>
        <v>-1</v>
      </c>
      <c r="H44" s="6">
        <f>RAW!H38</f>
        <v>-1</v>
      </c>
      <c r="I44" s="15">
        <f>RAW!I38</f>
        <v>-1</v>
      </c>
      <c r="J44" s="6">
        <f>RAW!J38</f>
        <v>-1</v>
      </c>
      <c r="K44" s="6">
        <f>RAW!K38</f>
        <v>-1</v>
      </c>
      <c r="L44" s="6">
        <f>RAW!L38</f>
        <v>-1</v>
      </c>
      <c r="M44" s="6">
        <f>RAW!M38</f>
        <v>-1</v>
      </c>
      <c r="N44" s="41">
        <f t="shared" si="5"/>
        <v>-1</v>
      </c>
      <c r="O44" s="23">
        <f t="shared" si="6"/>
        <v>-1</v>
      </c>
      <c r="P44" s="23">
        <f t="shared" si="7"/>
        <v>-1</v>
      </c>
      <c r="Q44" s="52" t="s">
        <v>128</v>
      </c>
      <c r="S44" s="23">
        <f t="shared" si="3"/>
        <v>0</v>
      </c>
      <c r="T44" s="23">
        <f t="shared" si="4"/>
        <v>0</v>
      </c>
      <c r="V44">
        <v>0</v>
      </c>
    </row>
    <row r="45" spans="1:22" x14ac:dyDescent="0.2">
      <c r="A45" s="51" t="str">
        <f>RAW!A40</f>
        <v>RI</v>
      </c>
      <c r="B45" s="5" t="str">
        <f>RAW!B40</f>
        <v xml:space="preserve"> Rhode Island</v>
      </c>
      <c r="C45" s="6">
        <f>RAW!C40</f>
        <v>-1</v>
      </c>
      <c r="D45" s="15">
        <f>RAW!D40</f>
        <v>-1</v>
      </c>
      <c r="E45" s="6">
        <f>RAW!E40</f>
        <v>-1</v>
      </c>
      <c r="F45" s="6">
        <f>RAW!F40</f>
        <v>-1</v>
      </c>
      <c r="G45" s="6">
        <f>RAW!G40</f>
        <v>-1</v>
      </c>
      <c r="H45" s="6">
        <f>RAW!H40</f>
        <v>-1</v>
      </c>
      <c r="I45" s="15">
        <f>RAW!I40</f>
        <v>-1</v>
      </c>
      <c r="J45" s="6">
        <f>RAW!J40</f>
        <v>-1</v>
      </c>
      <c r="K45" s="6">
        <f>RAW!K40</f>
        <v>-1</v>
      </c>
      <c r="L45" s="6">
        <f>RAW!L40</f>
        <v>-1</v>
      </c>
      <c r="M45" s="6">
        <f>RAW!M40</f>
        <v>-1</v>
      </c>
      <c r="N45" s="41">
        <f t="shared" si="5"/>
        <v>-1</v>
      </c>
      <c r="O45" s="23">
        <f t="shared" si="6"/>
        <v>-1</v>
      </c>
      <c r="P45" s="23">
        <f t="shared" si="7"/>
        <v>-1</v>
      </c>
      <c r="Q45" s="52" t="s">
        <v>125</v>
      </c>
      <c r="S45" s="23">
        <f t="shared" si="3"/>
        <v>0</v>
      </c>
      <c r="T45" s="23">
        <f t="shared" si="4"/>
        <v>0</v>
      </c>
      <c r="V45">
        <v>0</v>
      </c>
    </row>
    <row r="46" spans="1:22" x14ac:dyDescent="0.2">
      <c r="A46" s="51" t="str">
        <f>RAW!A46</f>
        <v>VT</v>
      </c>
      <c r="B46" s="5" t="str">
        <f>RAW!B46</f>
        <v xml:space="preserve"> Vermont</v>
      </c>
      <c r="C46" s="6">
        <f>RAW!C46</f>
        <v>0</v>
      </c>
      <c r="D46" s="15">
        <f>RAW!D46</f>
        <v>0</v>
      </c>
      <c r="E46" s="6">
        <f>RAW!E46</f>
        <v>0</v>
      </c>
      <c r="F46" s="6">
        <f>RAW!F46</f>
        <v>-1</v>
      </c>
      <c r="G46" s="6">
        <f>RAW!G46</f>
        <v>-1</v>
      </c>
      <c r="H46" s="6">
        <f>RAW!H46</f>
        <v>-1</v>
      </c>
      <c r="I46" s="15">
        <f>RAW!I46</f>
        <v>-1</v>
      </c>
      <c r="J46" s="6">
        <f>RAW!J46</f>
        <v>-1</v>
      </c>
      <c r="K46" s="6">
        <f>RAW!K46</f>
        <v>-1</v>
      </c>
      <c r="L46" s="6">
        <f>RAW!L46</f>
        <v>-1</v>
      </c>
      <c r="M46" s="6">
        <f>RAW!M46</f>
        <v>-1</v>
      </c>
      <c r="N46" s="41">
        <f t="shared" si="5"/>
        <v>-0.6</v>
      </c>
      <c r="O46" s="23">
        <f t="shared" si="6"/>
        <v>-1</v>
      </c>
      <c r="P46" s="23">
        <f t="shared" si="7"/>
        <v>-1</v>
      </c>
      <c r="Q46" s="52" t="s">
        <v>123</v>
      </c>
      <c r="S46" s="23">
        <f t="shared" si="3"/>
        <v>-0.4</v>
      </c>
      <c r="T46" s="23">
        <f t="shared" si="4"/>
        <v>0</v>
      </c>
      <c r="V46">
        <v>0</v>
      </c>
    </row>
    <row r="47" spans="1:22" x14ac:dyDescent="0.2">
      <c r="A47" s="51" t="str">
        <f>RAW!A48</f>
        <v>WA</v>
      </c>
      <c r="B47" s="5" t="str">
        <f>RAW!B48</f>
        <v xml:space="preserve"> Washington</v>
      </c>
      <c r="C47" s="6">
        <f>RAW!C48</f>
        <v>-1</v>
      </c>
      <c r="D47" s="15">
        <f>RAW!D48</f>
        <v>-1</v>
      </c>
      <c r="E47" s="6">
        <f>RAW!E48</f>
        <v>-1</v>
      </c>
      <c r="F47" s="6">
        <f>RAW!F48</f>
        <v>-1</v>
      </c>
      <c r="G47" s="6">
        <f>RAW!G48</f>
        <v>-1</v>
      </c>
      <c r="H47" s="6">
        <f>RAW!H48</f>
        <v>0</v>
      </c>
      <c r="I47" s="15">
        <f>RAW!I48</f>
        <v>-1</v>
      </c>
      <c r="J47" s="6">
        <f>RAW!J48</f>
        <v>-1</v>
      </c>
      <c r="K47" s="6">
        <f>RAW!K48</f>
        <v>-1</v>
      </c>
      <c r="L47" s="6">
        <f>RAW!L48</f>
        <v>-1</v>
      </c>
      <c r="M47" s="6">
        <f>RAW!M48</f>
        <v>-1</v>
      </c>
      <c r="N47" s="41">
        <f t="shared" si="5"/>
        <v>-0.8</v>
      </c>
      <c r="O47" s="23">
        <f t="shared" si="6"/>
        <v>-1</v>
      </c>
      <c r="P47" s="23">
        <f t="shared" si="7"/>
        <v>-1</v>
      </c>
      <c r="Q47" s="52" t="s">
        <v>124</v>
      </c>
      <c r="S47" s="23">
        <f t="shared" si="3"/>
        <v>-0.19999999999999996</v>
      </c>
      <c r="T47" s="23">
        <f t="shared" si="4"/>
        <v>0</v>
      </c>
      <c r="V47">
        <v>1</v>
      </c>
    </row>
    <row r="48" spans="1:22" x14ac:dyDescent="0.2">
      <c r="A48" s="51" t="str">
        <f>RAW!A14</f>
        <v>IL</v>
      </c>
      <c r="B48" s="5" t="str">
        <f>RAW!B14</f>
        <v xml:space="preserve"> Illinois</v>
      </c>
      <c r="C48" s="6">
        <f>RAW!C14</f>
        <v>1</v>
      </c>
      <c r="D48" s="15">
        <f>RAW!D14</f>
        <v>1</v>
      </c>
      <c r="E48" s="6">
        <f>RAW!E14</f>
        <v>0</v>
      </c>
      <c r="F48" s="6">
        <f>RAW!F14</f>
        <v>0</v>
      </c>
      <c r="G48" s="6">
        <f>RAW!G14</f>
        <v>0</v>
      </c>
      <c r="H48" s="6">
        <f>RAW!H14</f>
        <v>2</v>
      </c>
      <c r="I48" s="15">
        <f>RAW!I14</f>
        <v>-2</v>
      </c>
      <c r="J48" s="6">
        <f>RAW!J14</f>
        <v>-1</v>
      </c>
      <c r="K48" s="6">
        <f>RAW!K14</f>
        <v>-1</v>
      </c>
      <c r="L48" s="6">
        <f>RAW!L14</f>
        <v>-2</v>
      </c>
      <c r="M48" s="6">
        <f>RAW!M14</f>
        <v>-3</v>
      </c>
      <c r="N48" s="41">
        <f t="shared" si="5"/>
        <v>0.6</v>
      </c>
      <c r="O48" s="23">
        <f t="shared" si="6"/>
        <v>-1.3333333333333333</v>
      </c>
      <c r="P48" s="23">
        <f t="shared" si="7"/>
        <v>-2.5</v>
      </c>
      <c r="Q48" s="52" t="s">
        <v>125</v>
      </c>
      <c r="S48" s="40">
        <f t="shared" si="3"/>
        <v>-1.9333333333333331</v>
      </c>
      <c r="T48" s="23">
        <f t="shared" si="4"/>
        <v>-1.1666666666666667</v>
      </c>
      <c r="V48" s="83">
        <v>-1</v>
      </c>
    </row>
    <row r="49" spans="1:22" x14ac:dyDescent="0.2">
      <c r="A49" s="51" t="str">
        <f>RAW!A33</f>
        <v>NY</v>
      </c>
      <c r="B49" s="5" t="str">
        <f>RAW!B33</f>
        <v xml:space="preserve"> New York</v>
      </c>
      <c r="C49" s="6">
        <f>RAW!C33</f>
        <v>-1</v>
      </c>
      <c r="D49" s="15">
        <f>RAW!D33</f>
        <v>-3</v>
      </c>
      <c r="E49" s="6">
        <f>RAW!E33</f>
        <v>-2</v>
      </c>
      <c r="F49" s="6">
        <f>RAW!F33</f>
        <v>-4</v>
      </c>
      <c r="G49" s="6">
        <f>RAW!G33</f>
        <v>-6</v>
      </c>
      <c r="H49" s="6">
        <f>RAW!H33</f>
        <v>-3</v>
      </c>
      <c r="I49" s="15">
        <f>RAW!I33</f>
        <v>-2</v>
      </c>
      <c r="J49" s="6">
        <f>RAW!J33</f>
        <v>-2</v>
      </c>
      <c r="K49" s="6">
        <f>RAW!K33</f>
        <v>-1</v>
      </c>
      <c r="L49" s="6">
        <f>RAW!L33</f>
        <v>-3</v>
      </c>
      <c r="M49" s="6">
        <f>RAW!M33</f>
        <v>-2</v>
      </c>
      <c r="N49" s="41">
        <f t="shared" si="5"/>
        <v>-3.6</v>
      </c>
      <c r="O49" s="23">
        <f t="shared" si="6"/>
        <v>-1.6666666666666667</v>
      </c>
      <c r="P49" s="23">
        <f t="shared" si="7"/>
        <v>-2.5</v>
      </c>
      <c r="Q49" s="52" t="s">
        <v>129</v>
      </c>
      <c r="S49" s="23">
        <f t="shared" si="3"/>
        <v>1.9333333333333333</v>
      </c>
      <c r="T49" s="23">
        <f t="shared" si="4"/>
        <v>-0.83333333333333326</v>
      </c>
      <c r="V49">
        <v>-2</v>
      </c>
    </row>
    <row r="50" spans="1:22" x14ac:dyDescent="0.2">
      <c r="A50" s="51" t="str">
        <f>RAW!A8</f>
        <v>CT</v>
      </c>
      <c r="B50" s="5" t="str">
        <f>RAW!B8</f>
        <v xml:space="preserve"> Connecticut</v>
      </c>
      <c r="C50" s="6">
        <f>RAW!C8</f>
        <v>0</v>
      </c>
      <c r="D50" s="15">
        <f>RAW!D8</f>
        <v>1</v>
      </c>
      <c r="E50" s="6">
        <f>RAW!E8</f>
        <v>1</v>
      </c>
      <c r="F50" s="6">
        <f>RAW!F8</f>
        <v>-1</v>
      </c>
      <c r="G50" s="6">
        <f>RAW!G8</f>
        <v>-2</v>
      </c>
      <c r="H50" s="6">
        <f>RAW!H8</f>
        <v>-2</v>
      </c>
      <c r="I50" s="15">
        <f>RAW!I8</f>
        <v>-2</v>
      </c>
      <c r="J50" s="6">
        <f>RAW!J8</f>
        <v>-2</v>
      </c>
      <c r="K50" s="6">
        <f>RAW!K8</f>
        <v>-2</v>
      </c>
      <c r="L50" s="6">
        <f>RAW!L8</f>
        <v>-2</v>
      </c>
      <c r="M50" s="6">
        <f>RAW!M8</f>
        <v>-2</v>
      </c>
      <c r="N50" s="41">
        <f t="shared" si="5"/>
        <v>-0.6</v>
      </c>
      <c r="O50" s="23">
        <f t="shared" si="6"/>
        <v>-2</v>
      </c>
      <c r="P50" s="23">
        <f t="shared" si="7"/>
        <v>-2</v>
      </c>
      <c r="Q50" s="52" t="s">
        <v>126</v>
      </c>
      <c r="S50" s="40">
        <f t="shared" si="3"/>
        <v>-1.4</v>
      </c>
      <c r="T50" s="23">
        <f t="shared" si="4"/>
        <v>0</v>
      </c>
      <c r="V50" s="83">
        <v>0</v>
      </c>
    </row>
    <row r="51" spans="1:22" x14ac:dyDescent="0.2">
      <c r="A51" s="51" t="str">
        <f>RAW!A21</f>
        <v>MD</v>
      </c>
      <c r="B51" s="5" t="str">
        <f>RAW!B21</f>
        <v xml:space="preserve"> Maryland</v>
      </c>
      <c r="C51" s="6">
        <f>RAW!C21</f>
        <v>0</v>
      </c>
      <c r="D51" s="15">
        <f>RAW!D21</f>
        <v>-2</v>
      </c>
      <c r="E51" s="6">
        <f>RAW!E21</f>
        <v>-1</v>
      </c>
      <c r="F51" s="6">
        <f>RAW!F21</f>
        <v>-1</v>
      </c>
      <c r="G51" s="6">
        <f>RAW!G21</f>
        <v>-2</v>
      </c>
      <c r="H51" s="6">
        <f>RAW!H21</f>
        <v>-1</v>
      </c>
      <c r="I51" s="15">
        <f>RAW!I21</f>
        <v>-2</v>
      </c>
      <c r="J51" s="6">
        <f>RAW!J21</f>
        <v>-2</v>
      </c>
      <c r="K51" s="6">
        <f>RAW!K21</f>
        <v>-2</v>
      </c>
      <c r="L51" s="6">
        <f>RAW!L21</f>
        <v>-2</v>
      </c>
      <c r="M51" s="6">
        <f>RAW!M21</f>
        <v>-2</v>
      </c>
      <c r="N51" s="41">
        <f t="shared" si="5"/>
        <v>-1.4</v>
      </c>
      <c r="O51" s="23">
        <f t="shared" si="6"/>
        <v>-2</v>
      </c>
      <c r="P51" s="23">
        <f t="shared" si="7"/>
        <v>-2</v>
      </c>
      <c r="Q51" s="52" t="s">
        <v>125</v>
      </c>
      <c r="S51" s="84">
        <f t="shared" si="3"/>
        <v>-0.60000000000000009</v>
      </c>
      <c r="T51" s="23">
        <f t="shared" si="4"/>
        <v>0</v>
      </c>
      <c r="V51">
        <v>0</v>
      </c>
    </row>
    <row r="52" spans="1:22" x14ac:dyDescent="0.2">
      <c r="A52" s="51" t="str">
        <f>RAW!A22</f>
        <v>MA</v>
      </c>
      <c r="B52" s="5" t="str">
        <f>RAW!B22</f>
        <v xml:space="preserve"> Massachusetts</v>
      </c>
      <c r="C52" s="6">
        <f>RAW!C22</f>
        <v>-3</v>
      </c>
      <c r="D52" s="15">
        <f>RAW!D22</f>
        <v>-3</v>
      </c>
      <c r="E52" s="6">
        <f>RAW!E22</f>
        <v>-3</v>
      </c>
      <c r="F52" s="6">
        <f>RAW!F22</f>
        <v>-3</v>
      </c>
      <c r="G52" s="6">
        <f>RAW!G22</f>
        <v>-3</v>
      </c>
      <c r="H52" s="6">
        <f>RAW!H22</f>
        <v>-4</v>
      </c>
      <c r="I52" s="15">
        <f>RAW!I22</f>
        <v>-3</v>
      </c>
      <c r="J52" s="6">
        <f>RAW!J22</f>
        <v>-3</v>
      </c>
      <c r="K52" s="6">
        <f>RAW!K22</f>
        <v>-3</v>
      </c>
      <c r="L52" s="6">
        <f>RAW!L22</f>
        <v>-3</v>
      </c>
      <c r="M52" s="6">
        <f>RAW!M22</f>
        <v>-3</v>
      </c>
      <c r="N52" s="41">
        <f t="shared" si="5"/>
        <v>-3.2</v>
      </c>
      <c r="O52" s="23">
        <f t="shared" si="6"/>
        <v>-3</v>
      </c>
      <c r="P52" s="23">
        <f t="shared" si="7"/>
        <v>-3</v>
      </c>
      <c r="Q52" s="52" t="s">
        <v>125</v>
      </c>
      <c r="S52" s="23">
        <f t="shared" si="3"/>
        <v>0.20000000000000018</v>
      </c>
      <c r="T52" s="23">
        <f t="shared" si="4"/>
        <v>0</v>
      </c>
      <c r="V52">
        <v>-1</v>
      </c>
    </row>
    <row r="53" spans="1:22" ht="17" thickBot="1" x14ac:dyDescent="0.25">
      <c r="A53" s="55" t="str">
        <f>RAW!A6</f>
        <v>CA</v>
      </c>
      <c r="B53" s="56" t="str">
        <f>RAW!B6</f>
        <v xml:space="preserve"> California</v>
      </c>
      <c r="C53" s="57">
        <f>RAW!C6</f>
        <v>-3</v>
      </c>
      <c r="D53" s="58">
        <f>RAW!D6</f>
        <v>-5</v>
      </c>
      <c r="E53" s="57">
        <f>RAW!E6</f>
        <v>-4</v>
      </c>
      <c r="F53" s="57">
        <f>RAW!F6</f>
        <v>-3</v>
      </c>
      <c r="G53" s="57">
        <f>RAW!G6</f>
        <v>-2</v>
      </c>
      <c r="H53" s="57">
        <f>RAW!H6</f>
        <v>-4</v>
      </c>
      <c r="I53" s="58">
        <f>RAW!I6</f>
        <v>-7</v>
      </c>
      <c r="J53" s="57">
        <f>RAW!J6</f>
        <v>-9</v>
      </c>
      <c r="K53" s="57">
        <f>RAW!K6</f>
        <v>-6</v>
      </c>
      <c r="L53" s="57">
        <f>RAW!L6</f>
        <v>-12</v>
      </c>
      <c r="M53" s="57">
        <f>RAW!M6</f>
        <v>-9</v>
      </c>
      <c r="N53" s="59">
        <f t="shared" si="5"/>
        <v>-3.6</v>
      </c>
      <c r="O53" s="60">
        <f t="shared" si="6"/>
        <v>-7.333333333333333</v>
      </c>
      <c r="P53" s="60">
        <f t="shared" si="7"/>
        <v>-10.5</v>
      </c>
      <c r="Q53" s="61" t="s">
        <v>124</v>
      </c>
      <c r="S53" s="40">
        <f t="shared" si="3"/>
        <v>-3.7333333333333329</v>
      </c>
      <c r="T53" s="40">
        <f t="shared" si="4"/>
        <v>-3.166666666666667</v>
      </c>
      <c r="V53" s="83">
        <v>0</v>
      </c>
    </row>
    <row r="54" spans="1:22" ht="17" thickBot="1" x14ac:dyDescent="0.25">
      <c r="A54" s="5"/>
      <c r="B54" s="5"/>
      <c r="D54" s="15"/>
      <c r="I54" s="78"/>
      <c r="Q54" s="62"/>
    </row>
    <row r="55" spans="1:22" x14ac:dyDescent="0.2">
      <c r="A55" s="64" t="s">
        <v>118</v>
      </c>
      <c r="B55" s="65"/>
      <c r="C55" s="45">
        <f>C3</f>
        <v>2000</v>
      </c>
      <c r="D55" s="66" t="str">
        <f>D$3</f>
        <v>'02</v>
      </c>
      <c r="E55" s="45" t="str">
        <f t="shared" ref="E55:M55" si="8">E$3</f>
        <v>'04</v>
      </c>
      <c r="F55" s="45" t="str">
        <f t="shared" si="8"/>
        <v>'06</v>
      </c>
      <c r="G55" s="45" t="str">
        <f t="shared" si="8"/>
        <v>'08</v>
      </c>
      <c r="H55" s="45" t="str">
        <f t="shared" si="8"/>
        <v>'10</v>
      </c>
      <c r="I55" s="66" t="str">
        <f t="shared" si="8"/>
        <v>'12</v>
      </c>
      <c r="J55" s="45" t="str">
        <f t="shared" si="8"/>
        <v>'14</v>
      </c>
      <c r="K55" s="45" t="str">
        <f t="shared" si="8"/>
        <v>'16</v>
      </c>
      <c r="L55" s="45" t="str">
        <f t="shared" si="8"/>
        <v>'18</v>
      </c>
      <c r="M55" s="67" t="str">
        <f t="shared" si="8"/>
        <v>'20</v>
      </c>
    </row>
    <row r="56" spans="1:22" x14ac:dyDescent="0.2">
      <c r="A56" s="68" t="s">
        <v>102</v>
      </c>
      <c r="B56" s="9" t="str">
        <f>RAW!B59</f>
        <v xml:space="preserve"> </v>
      </c>
      <c r="C56" s="10">
        <f>RAW!C59</f>
        <v>214</v>
      </c>
      <c r="D56" s="17">
        <f>RAW!D59</f>
        <v>226</v>
      </c>
      <c r="E56" s="10">
        <f>RAW!E59</f>
        <v>220</v>
      </c>
      <c r="F56" s="10">
        <f>RAW!F59</f>
        <v>205</v>
      </c>
      <c r="G56" s="10">
        <f>RAW!G59</f>
        <v>199</v>
      </c>
      <c r="H56" s="10">
        <f>RAW!H59</f>
        <v>229</v>
      </c>
      <c r="I56" s="17">
        <f>RAW!I59</f>
        <v>216</v>
      </c>
      <c r="J56" s="10">
        <f>RAW!J59</f>
        <v>229</v>
      </c>
      <c r="K56" s="10">
        <f>RAW!K59</f>
        <v>221</v>
      </c>
      <c r="L56" s="10">
        <f>RAW!L59</f>
        <v>203</v>
      </c>
      <c r="M56" s="69">
        <f>RAW!M59</f>
        <v>216</v>
      </c>
    </row>
    <row r="57" spans="1:22" x14ac:dyDescent="0.2">
      <c r="A57" s="68" t="s">
        <v>119</v>
      </c>
      <c r="B57" s="9" t="str">
        <f>RAW!B61</f>
        <v xml:space="preserve"> </v>
      </c>
      <c r="C57" s="10">
        <f>RAW!C61</f>
        <v>-3</v>
      </c>
      <c r="D57" s="17">
        <f>RAW!D61</f>
        <v>8</v>
      </c>
      <c r="E57" s="10">
        <f>RAW!E61</f>
        <v>2</v>
      </c>
      <c r="F57" s="10">
        <f>RAW!F61</f>
        <v>-12</v>
      </c>
      <c r="G57" s="10">
        <f>RAW!G61</f>
        <v>-18</v>
      </c>
      <c r="H57" s="10">
        <f>RAW!H61</f>
        <v>11</v>
      </c>
      <c r="I57" s="17">
        <f>RAW!I61</f>
        <v>-1</v>
      </c>
      <c r="J57" s="10">
        <f>RAW!J61</f>
        <v>11</v>
      </c>
      <c r="K57" s="10">
        <f>RAW!K61</f>
        <v>3</v>
      </c>
      <c r="L57" s="10">
        <f>RAW!L61</f>
        <v>-14</v>
      </c>
      <c r="M57" s="69">
        <f>RAW!M61</f>
        <v>-1</v>
      </c>
    </row>
    <row r="58" spans="1:22" x14ac:dyDescent="0.2">
      <c r="A58" s="68"/>
      <c r="B58" s="9"/>
      <c r="C58" s="10"/>
      <c r="D58" s="17"/>
      <c r="E58" s="10"/>
      <c r="F58" s="10"/>
      <c r="G58" s="10"/>
      <c r="H58" s="10"/>
      <c r="I58" s="10"/>
      <c r="J58" s="10"/>
      <c r="K58" s="10"/>
      <c r="L58" s="10"/>
      <c r="M58" s="69"/>
    </row>
    <row r="59" spans="1:22" x14ac:dyDescent="0.2">
      <c r="A59" s="71" t="s">
        <v>120</v>
      </c>
      <c r="B59" s="7"/>
      <c r="C59" s="8"/>
      <c r="D59" s="14" t="str">
        <f>D$3</f>
        <v>'02</v>
      </c>
      <c r="E59" s="11" t="str">
        <f t="shared" ref="E59:M59" si="9">E$3</f>
        <v>'04</v>
      </c>
      <c r="F59" s="11" t="str">
        <f t="shared" si="9"/>
        <v>'06</v>
      </c>
      <c r="G59" s="11" t="str">
        <f t="shared" si="9"/>
        <v>'08</v>
      </c>
      <c r="H59" s="11" t="str">
        <f t="shared" si="9"/>
        <v>'10</v>
      </c>
      <c r="I59" s="14" t="str">
        <f t="shared" si="9"/>
        <v>'12</v>
      </c>
      <c r="J59" s="11" t="str">
        <f t="shared" si="9"/>
        <v>'14</v>
      </c>
      <c r="K59" s="11" t="str">
        <f t="shared" si="9"/>
        <v>'16</v>
      </c>
      <c r="L59" s="11" t="str">
        <f t="shared" si="9"/>
        <v>'18</v>
      </c>
      <c r="M59" s="72" t="str">
        <f t="shared" si="9"/>
        <v>'20</v>
      </c>
    </row>
    <row r="60" spans="1:22" x14ac:dyDescent="0.2">
      <c r="A60" s="51" t="str">
        <f>RAW!A52</f>
        <v>REP</v>
      </c>
      <c r="B60" s="5" t="str">
        <f>RAW!B52</f>
        <v xml:space="preserve"> </v>
      </c>
      <c r="C60" s="6">
        <f>RAW!C52</f>
        <v>221</v>
      </c>
      <c r="D60" s="15">
        <f>RAW!D52</f>
        <v>229</v>
      </c>
      <c r="E60" s="6">
        <f>RAW!E52</f>
        <v>233</v>
      </c>
      <c r="F60" s="6">
        <f>RAW!F52</f>
        <v>202</v>
      </c>
      <c r="G60" s="6">
        <f>RAW!G52</f>
        <v>178</v>
      </c>
      <c r="H60" s="6">
        <f>RAW!H52</f>
        <v>242</v>
      </c>
      <c r="I60" s="15">
        <f>RAW!I52</f>
        <v>234</v>
      </c>
      <c r="J60" s="6">
        <f>RAW!J52</f>
        <v>247</v>
      </c>
      <c r="K60" s="6">
        <f>RAW!K52</f>
        <v>241</v>
      </c>
      <c r="L60" s="6">
        <f>RAW!L52</f>
        <v>199</v>
      </c>
      <c r="M60" s="70">
        <f>RAW!M52</f>
        <v>213</v>
      </c>
    </row>
    <row r="61" spans="1:22" x14ac:dyDescent="0.2">
      <c r="A61" s="53" t="str">
        <f>RAW!A53</f>
        <v>DEM</v>
      </c>
      <c r="B61" s="7" t="str">
        <f>RAW!B53</f>
        <v xml:space="preserve"> </v>
      </c>
      <c r="C61" s="8">
        <f>RAW!C53</f>
        <v>212</v>
      </c>
      <c r="D61" s="16">
        <f>RAW!D53</f>
        <v>205</v>
      </c>
      <c r="E61" s="8">
        <f>RAW!E53</f>
        <v>201</v>
      </c>
      <c r="F61" s="8">
        <f>RAW!F53</f>
        <v>233</v>
      </c>
      <c r="G61" s="8">
        <f>RAW!G53</f>
        <v>257</v>
      </c>
      <c r="H61" s="8">
        <f>RAW!H53</f>
        <v>193</v>
      </c>
      <c r="I61" s="16">
        <f>RAW!I53</f>
        <v>201</v>
      </c>
      <c r="J61" s="8">
        <f>RAW!J53</f>
        <v>188</v>
      </c>
      <c r="K61" s="8">
        <f>RAW!K53</f>
        <v>194</v>
      </c>
      <c r="L61" s="8">
        <f>RAW!L53</f>
        <v>235</v>
      </c>
      <c r="M61" s="73">
        <f>RAW!M53</f>
        <v>222</v>
      </c>
    </row>
    <row r="62" spans="1:22" x14ac:dyDescent="0.2">
      <c r="A62" s="51" t="s">
        <v>115</v>
      </c>
      <c r="B62" s="5" t="str">
        <f>RAW!B62</f>
        <v xml:space="preserve"> </v>
      </c>
      <c r="C62" s="6">
        <f>RAW!C62</f>
        <v>3</v>
      </c>
      <c r="D62" s="15">
        <f>RAW!D62</f>
        <v>11</v>
      </c>
      <c r="E62" s="6">
        <f>RAW!E62</f>
        <v>15</v>
      </c>
      <c r="F62" s="6">
        <f>RAW!F62</f>
        <v>-15</v>
      </c>
      <c r="G62" s="6">
        <f>RAW!G62</f>
        <v>-39</v>
      </c>
      <c r="H62" s="6">
        <f>RAW!H62</f>
        <v>24</v>
      </c>
      <c r="I62" s="15">
        <f>RAW!I62</f>
        <v>16</v>
      </c>
      <c r="J62" s="6">
        <f>RAW!J62</f>
        <v>29</v>
      </c>
      <c r="K62" s="6">
        <f>RAW!K62</f>
        <v>23</v>
      </c>
      <c r="L62" s="6">
        <f>RAW!L62</f>
        <v>-17</v>
      </c>
      <c r="M62" s="70">
        <f>RAW!M62</f>
        <v>-4</v>
      </c>
    </row>
    <row r="63" spans="1:22" x14ac:dyDescent="0.2">
      <c r="A63" s="68"/>
      <c r="B63" s="9"/>
      <c r="C63" s="10"/>
      <c r="D63" s="17"/>
      <c r="E63" s="10"/>
      <c r="F63" s="10"/>
      <c r="G63" s="10"/>
      <c r="H63" s="10"/>
      <c r="I63" s="10"/>
      <c r="J63" s="10"/>
      <c r="K63" s="10"/>
      <c r="L63" s="10"/>
      <c r="M63" s="69"/>
    </row>
    <row r="64" spans="1:22" x14ac:dyDescent="0.2">
      <c r="A64" s="71" t="s">
        <v>114</v>
      </c>
      <c r="B64" s="7"/>
      <c r="C64" s="8"/>
      <c r="D64" s="14" t="str">
        <f>D$3</f>
        <v>'02</v>
      </c>
      <c r="E64" s="11" t="str">
        <f t="shared" ref="E64:M64" si="10">E$3</f>
        <v>'04</v>
      </c>
      <c r="F64" s="11" t="str">
        <f t="shared" si="10"/>
        <v>'06</v>
      </c>
      <c r="G64" s="11" t="str">
        <f t="shared" si="10"/>
        <v>'08</v>
      </c>
      <c r="H64" s="11" t="str">
        <f t="shared" si="10"/>
        <v>'10</v>
      </c>
      <c r="I64" s="14" t="str">
        <f t="shared" si="10"/>
        <v>'12</v>
      </c>
      <c r="J64" s="11" t="str">
        <f t="shared" si="10"/>
        <v>'14</v>
      </c>
      <c r="K64" s="11" t="str">
        <f t="shared" si="10"/>
        <v>'16</v>
      </c>
      <c r="L64" s="11" t="str">
        <f t="shared" si="10"/>
        <v>'18</v>
      </c>
      <c r="M64" s="72" t="str">
        <f t="shared" si="10"/>
        <v>'20</v>
      </c>
    </row>
    <row r="65" spans="1:13" x14ac:dyDescent="0.2">
      <c r="A65" s="51" t="s">
        <v>116</v>
      </c>
      <c r="B65" s="5" t="str">
        <f>RAW!B56</f>
        <v xml:space="preserve"> </v>
      </c>
      <c r="C65" s="6">
        <f>RAW!C56</f>
        <v>24</v>
      </c>
      <c r="D65" s="15">
        <f>RAW!D56</f>
        <v>25</v>
      </c>
      <c r="E65" s="6">
        <f>RAW!E56</f>
        <v>30</v>
      </c>
      <c r="F65" s="6">
        <f>RAW!F56</f>
        <v>21</v>
      </c>
      <c r="G65" s="6">
        <f>RAW!G56</f>
        <v>12</v>
      </c>
      <c r="H65" s="6">
        <f>RAW!H56</f>
        <v>34</v>
      </c>
      <c r="I65" s="15">
        <f>RAW!I56</f>
        <v>43</v>
      </c>
      <c r="J65" s="6">
        <f>RAW!J56</f>
        <v>42</v>
      </c>
      <c r="K65" s="6">
        <f>RAW!K56</f>
        <v>41</v>
      </c>
      <c r="L65" s="6">
        <f>RAW!L56</f>
        <v>34</v>
      </c>
      <c r="M65" s="70">
        <f>RAW!M56</f>
        <v>30</v>
      </c>
    </row>
    <row r="66" spans="1:13" x14ac:dyDescent="0.2">
      <c r="A66" s="53" t="s">
        <v>104</v>
      </c>
      <c r="B66" s="7" t="str">
        <f>RAW!B57</f>
        <v xml:space="preserve"> </v>
      </c>
      <c r="C66" s="8">
        <f>RAW!C57</f>
        <v>-17</v>
      </c>
      <c r="D66" s="16">
        <f>RAW!D57</f>
        <v>-22</v>
      </c>
      <c r="E66" s="8">
        <f>RAW!E57</f>
        <v>-17</v>
      </c>
      <c r="F66" s="8">
        <f>RAW!F57</f>
        <v>-24</v>
      </c>
      <c r="G66" s="8">
        <f>RAW!G57</f>
        <v>-33</v>
      </c>
      <c r="H66" s="8">
        <f>RAW!H57</f>
        <v>-21</v>
      </c>
      <c r="I66" s="16">
        <f>RAW!I57</f>
        <v>-25</v>
      </c>
      <c r="J66" s="8">
        <f>RAW!J57</f>
        <v>-24</v>
      </c>
      <c r="K66" s="8">
        <f>RAW!K57</f>
        <v>-21</v>
      </c>
      <c r="L66" s="8">
        <f>RAW!L57</f>
        <v>-38</v>
      </c>
      <c r="M66" s="73">
        <f>RAW!M57</f>
        <v>-33</v>
      </c>
    </row>
    <row r="67" spans="1:13" ht="17" thickBot="1" x14ac:dyDescent="0.25">
      <c r="A67" s="55" t="s">
        <v>117</v>
      </c>
      <c r="B67" s="56" t="str">
        <f>RAW!B58</f>
        <v xml:space="preserve"> </v>
      </c>
      <c r="C67" s="57">
        <f>RAW!C58</f>
        <v>7</v>
      </c>
      <c r="D67" s="74">
        <f>RAW!D58</f>
        <v>3</v>
      </c>
      <c r="E67" s="57">
        <f>RAW!E58</f>
        <v>13</v>
      </c>
      <c r="F67" s="57">
        <f>RAW!F58</f>
        <v>-3</v>
      </c>
      <c r="G67" s="57">
        <f>RAW!G58</f>
        <v>-21</v>
      </c>
      <c r="H67" s="57">
        <f>RAW!H58</f>
        <v>13</v>
      </c>
      <c r="I67" s="74">
        <f>RAW!I58</f>
        <v>18</v>
      </c>
      <c r="J67" s="57">
        <f>RAW!J58</f>
        <v>18</v>
      </c>
      <c r="K67" s="57">
        <f>RAW!K58</f>
        <v>20</v>
      </c>
      <c r="L67" s="57">
        <f>RAW!L58</f>
        <v>-4</v>
      </c>
      <c r="M67" s="75">
        <f>RAW!M58</f>
        <v>-3</v>
      </c>
    </row>
  </sheetData>
  <sortState xmlns:xlrd2="http://schemas.microsoft.com/office/spreadsheetml/2017/richdata2" ref="A4:Q53">
    <sortCondition descending="1" ref="O4:O53"/>
  </sortState>
  <pageMargins left="0.7" right="0.7" top="0.75" bottom="0.75" header="0.3" footer="0.3"/>
  <pageSetup scale="6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6002-DD7F-094D-AC55-4398681BC2E6}">
  <dimension ref="A1:H6"/>
  <sheetViews>
    <sheetView workbookViewId="0">
      <selection activeCell="D5" sqref="A1:D5"/>
    </sheetView>
  </sheetViews>
  <sheetFormatPr baseColWidth="10" defaultRowHeight="16" x14ac:dyDescent="0.2"/>
  <cols>
    <col min="1" max="1" width="4.1640625" bestFit="1" customWidth="1"/>
    <col min="2" max="4" width="6.33203125" bestFit="1" customWidth="1"/>
    <col min="7" max="7" width="5.6640625" bestFit="1" customWidth="1"/>
    <col min="8" max="8" width="6.33203125" bestFit="1" customWidth="1"/>
  </cols>
  <sheetData>
    <row r="1" spans="1:8" s="22" customFormat="1" x14ac:dyDescent="0.2">
      <c r="A1" s="85"/>
      <c r="B1" s="86" t="str">
        <f>Table1!N3</f>
        <v>'02-10</v>
      </c>
      <c r="C1" s="86" t="str">
        <f>Table1!O3</f>
        <v>'12-16</v>
      </c>
      <c r="D1" s="88" t="str">
        <f>Table1!P3</f>
        <v>'18-20</v>
      </c>
      <c r="G1" s="87" t="s">
        <v>140</v>
      </c>
      <c r="H1" s="87" t="s">
        <v>141</v>
      </c>
    </row>
    <row r="2" spans="1:8" x14ac:dyDescent="0.2">
      <c r="A2" s="79" t="s">
        <v>139</v>
      </c>
      <c r="B2" s="23">
        <f>SUM(Table1!N4:N33)</f>
        <v>18.399999999999999</v>
      </c>
      <c r="C2" s="23">
        <f>SUM(Table1!O4:O33)</f>
        <v>46.333333333333329</v>
      </c>
      <c r="D2" s="76">
        <f>SUM(Table1!P4:P33)</f>
        <v>35.5</v>
      </c>
      <c r="E2" s="63"/>
      <c r="G2" s="23">
        <f>C2-B2</f>
        <v>27.93333333333333</v>
      </c>
      <c r="H2" s="23">
        <f>D2-C2</f>
        <v>-10.833333333333329</v>
      </c>
    </row>
    <row r="3" spans="1:8" x14ac:dyDescent="0.2">
      <c r="A3" s="79" t="s">
        <v>135</v>
      </c>
      <c r="B3" s="23">
        <f>SUM(Table1!N34:N36)</f>
        <v>1</v>
      </c>
      <c r="C3" s="23">
        <f>SUM(Table1!O34:O36)</f>
        <v>0</v>
      </c>
      <c r="D3" s="76">
        <f>SUM(Table1!P34:P36)</f>
        <v>-1.5</v>
      </c>
      <c r="G3" s="23">
        <f t="shared" ref="G3:H5" si="0">C3-B3</f>
        <v>-1</v>
      </c>
      <c r="H3" s="23">
        <f t="shared" si="0"/>
        <v>-1.5</v>
      </c>
    </row>
    <row r="4" spans="1:8" x14ac:dyDescent="0.2">
      <c r="A4" s="81" t="s">
        <v>136</v>
      </c>
      <c r="B4" s="24">
        <f>SUM(Table1!N37:N53)</f>
        <v>-16.200000000000003</v>
      </c>
      <c r="C4" s="24">
        <f>SUM(Table1!O37:O53)</f>
        <v>-24.666666666666664</v>
      </c>
      <c r="D4" s="82">
        <f>SUM(Table1!P37:P53)</f>
        <v>-34.5</v>
      </c>
      <c r="G4" s="23">
        <f t="shared" si="0"/>
        <v>-8.4666666666666615</v>
      </c>
      <c r="H4" s="23">
        <f t="shared" si="0"/>
        <v>-9.8333333333333357</v>
      </c>
    </row>
    <row r="5" spans="1:8" ht="17" thickBot="1" x14ac:dyDescent="0.25">
      <c r="A5" s="80" t="s">
        <v>117</v>
      </c>
      <c r="B5" s="60">
        <f>B2+B3+B4</f>
        <v>3.1999999999999957</v>
      </c>
      <c r="C5" s="60">
        <f>C2+C3+C4</f>
        <v>21.666666666666664</v>
      </c>
      <c r="D5" s="77">
        <f>D2+D3+D4</f>
        <v>-0.5</v>
      </c>
      <c r="G5" s="23">
        <f t="shared" si="0"/>
        <v>18.466666666666669</v>
      </c>
      <c r="H5" s="23">
        <f t="shared" si="0"/>
        <v>-22.166666666666664</v>
      </c>
    </row>
    <row r="6" spans="1:8" x14ac:dyDescent="0.2">
      <c r="A6" s="6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AA14-550C-0D41-AA96-C6B0351F4B03}">
  <dimension ref="A1:D5"/>
  <sheetViews>
    <sheetView workbookViewId="0">
      <selection activeCell="L30" sqref="L30"/>
    </sheetView>
  </sheetViews>
  <sheetFormatPr baseColWidth="10" defaultRowHeight="16" x14ac:dyDescent="0.2"/>
  <sheetData>
    <row r="1" spans="1:4" x14ac:dyDescent="0.2">
      <c r="A1" s="37" t="s">
        <v>142</v>
      </c>
      <c r="B1" s="37" t="s">
        <v>137</v>
      </c>
      <c r="C1" s="37" t="s">
        <v>138</v>
      </c>
      <c r="D1" s="37" t="s">
        <v>133</v>
      </c>
    </row>
    <row r="2" spans="1:4" x14ac:dyDescent="0.2">
      <c r="A2" s="35" t="s">
        <v>139</v>
      </c>
      <c r="B2" s="36">
        <v>18.399999999999999</v>
      </c>
      <c r="C2" s="36">
        <v>46.333333333333329</v>
      </c>
      <c r="D2" s="36">
        <v>35.5</v>
      </c>
    </row>
    <row r="3" spans="1:4" x14ac:dyDescent="0.2">
      <c r="A3" s="35" t="s">
        <v>134</v>
      </c>
      <c r="B3" s="36">
        <v>6.2</v>
      </c>
      <c r="C3" s="36">
        <v>14.666666666666664</v>
      </c>
      <c r="D3" s="36">
        <v>15</v>
      </c>
    </row>
    <row r="4" spans="1:4" x14ac:dyDescent="0.2">
      <c r="A4" s="37" t="s">
        <v>136</v>
      </c>
      <c r="B4" s="38">
        <v>-16.200000000000003</v>
      </c>
      <c r="C4" s="38">
        <v>-24.666666666666664</v>
      </c>
      <c r="D4" s="38">
        <v>-34.5</v>
      </c>
    </row>
    <row r="5" spans="1:4" x14ac:dyDescent="0.2">
      <c r="A5" s="39" t="s">
        <v>117</v>
      </c>
      <c r="B5" s="36">
        <v>3.1999999999999957</v>
      </c>
      <c r="C5" s="36">
        <v>21.666666666666664</v>
      </c>
      <c r="D5" s="36">
        <v>-0.5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208C-5E19-6E46-A837-802512EDC505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875C-1566-2D43-8637-203DA92E1C1B}">
  <dimension ref="A1:S70"/>
  <sheetViews>
    <sheetView zoomScaleNormal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P34" sqref="P34"/>
    </sheetView>
  </sheetViews>
  <sheetFormatPr baseColWidth="10" defaultRowHeight="16" x14ac:dyDescent="0.2"/>
  <cols>
    <col min="1" max="1" width="9" bestFit="1" customWidth="1"/>
    <col min="2" max="2" width="14.83203125" hidden="1" customWidth="1"/>
    <col min="3" max="3" width="6" style="6" hidden="1" customWidth="1"/>
    <col min="4" max="13" width="6" style="6" bestFit="1" customWidth="1"/>
    <col min="14" max="14" width="3.1640625" customWidth="1"/>
    <col min="15" max="15" width="9.33203125" bestFit="1" customWidth="1"/>
    <col min="18" max="18" width="22" bestFit="1" customWidth="1"/>
  </cols>
  <sheetData>
    <row r="1" spans="1:19" x14ac:dyDescent="0.2">
      <c r="A1" s="13" t="str">
        <f>RAW!A1</f>
        <v>XX</v>
      </c>
      <c r="B1" s="13" t="str">
        <f>RAW!B1</f>
        <v xml:space="preserve"> STATE</v>
      </c>
      <c r="C1" s="11">
        <f>RAW!C1</f>
        <v>2000</v>
      </c>
      <c r="D1" s="14">
        <f>RAW!D1</f>
        <v>2002</v>
      </c>
      <c r="E1" s="11">
        <f>RAW!E1</f>
        <v>2004</v>
      </c>
      <c r="F1" s="11">
        <f>RAW!F1</f>
        <v>2006</v>
      </c>
      <c r="G1" s="11">
        <f>RAW!G1</f>
        <v>2008</v>
      </c>
      <c r="H1" s="11">
        <f>RAW!H1</f>
        <v>2010</v>
      </c>
      <c r="I1" s="14">
        <f>RAW!I1</f>
        <v>2012</v>
      </c>
      <c r="J1" s="11">
        <f>RAW!J1</f>
        <v>2014</v>
      </c>
      <c r="K1" s="11">
        <f>RAW!K1</f>
        <v>2016</v>
      </c>
      <c r="L1" s="11">
        <f>RAW!L1</f>
        <v>2018</v>
      </c>
      <c r="M1" s="18">
        <f>RAW!M1</f>
        <v>2020</v>
      </c>
      <c r="N1" s="34" t="s">
        <v>131</v>
      </c>
      <c r="O1" s="22" t="s">
        <v>145</v>
      </c>
      <c r="P1" s="22" t="s">
        <v>143</v>
      </c>
      <c r="Q1" s="22" t="s">
        <v>144</v>
      </c>
      <c r="R1" s="26" t="s">
        <v>132</v>
      </c>
      <c r="S1" s="22"/>
    </row>
    <row r="2" spans="1:19" x14ac:dyDescent="0.2">
      <c r="A2" s="5" t="str">
        <f>RAW!A2</f>
        <v>AL</v>
      </c>
      <c r="B2" s="5" t="str">
        <f>RAW!B2</f>
        <v xml:space="preserve"> Alabama</v>
      </c>
      <c r="C2" s="6">
        <f>RAW!C2</f>
        <v>1</v>
      </c>
      <c r="D2" s="15">
        <f>RAW!D2</f>
        <v>1</v>
      </c>
      <c r="E2" s="6">
        <f>RAW!E2</f>
        <v>1</v>
      </c>
      <c r="F2" s="6">
        <f>RAW!F2</f>
        <v>1</v>
      </c>
      <c r="G2" s="6">
        <f>RAW!G2</f>
        <v>1</v>
      </c>
      <c r="H2" s="6">
        <f>RAW!H2</f>
        <v>2</v>
      </c>
      <c r="I2" s="15">
        <f>RAW!I2</f>
        <v>2</v>
      </c>
      <c r="J2" s="6">
        <f>RAW!J2</f>
        <v>2</v>
      </c>
      <c r="K2" s="6">
        <f>RAW!K2</f>
        <v>2</v>
      </c>
      <c r="L2" s="6">
        <f>RAW!L2</f>
        <v>2</v>
      </c>
      <c r="M2" s="19">
        <f>RAW!M2</f>
        <v>1</v>
      </c>
      <c r="N2" s="25"/>
      <c r="O2" s="23">
        <f t="shared" ref="O2:O33" si="0">AVERAGE(D2:H2)</f>
        <v>1.2</v>
      </c>
      <c r="P2" s="23">
        <f t="shared" ref="P2:P33" si="1">AVERAGE(I2:K2)</f>
        <v>2</v>
      </c>
      <c r="Q2" s="23">
        <f t="shared" ref="Q2:Q33" si="2">AVERAGE(L2:M2)</f>
        <v>1.5</v>
      </c>
      <c r="R2" s="31" t="s">
        <v>122</v>
      </c>
    </row>
    <row r="3" spans="1:19" x14ac:dyDescent="0.2">
      <c r="A3" s="5" t="str">
        <f>RAW!A3</f>
        <v>AK</v>
      </c>
      <c r="B3" s="5" t="str">
        <f>RAW!B3</f>
        <v xml:space="preserve"> Alaska</v>
      </c>
      <c r="C3" s="6">
        <f>RAW!C3</f>
        <v>1</v>
      </c>
      <c r="D3" s="15">
        <f>RAW!D3</f>
        <v>1</v>
      </c>
      <c r="E3" s="6">
        <f>RAW!E3</f>
        <v>1</v>
      </c>
      <c r="F3" s="6">
        <f>RAW!F3</f>
        <v>1</v>
      </c>
      <c r="G3" s="6">
        <f>RAW!G3</f>
        <v>1</v>
      </c>
      <c r="H3" s="6">
        <f>RAW!H3</f>
        <v>1</v>
      </c>
      <c r="I3" s="15">
        <f>RAW!I3</f>
        <v>1</v>
      </c>
      <c r="J3" s="6">
        <f>RAW!J3</f>
        <v>1</v>
      </c>
      <c r="K3" s="6">
        <f>RAW!K3</f>
        <v>1</v>
      </c>
      <c r="L3" s="6">
        <f>RAW!L3</f>
        <v>1</v>
      </c>
      <c r="M3" s="19">
        <f>RAW!M3</f>
        <v>1</v>
      </c>
      <c r="N3" s="25"/>
      <c r="O3" s="23">
        <f t="shared" si="0"/>
        <v>1</v>
      </c>
      <c r="P3" s="23">
        <f t="shared" si="1"/>
        <v>1</v>
      </c>
      <c r="Q3" s="23">
        <f t="shared" si="2"/>
        <v>1</v>
      </c>
      <c r="R3" s="31" t="s">
        <v>123</v>
      </c>
    </row>
    <row r="4" spans="1:19" x14ac:dyDescent="0.2">
      <c r="A4" s="5" t="str">
        <f>RAW!A4</f>
        <v>AZ</v>
      </c>
      <c r="B4" s="5" t="str">
        <f>RAW!B4</f>
        <v xml:space="preserve"> Arizona</v>
      </c>
      <c r="C4" s="6">
        <f>RAW!C4</f>
        <v>1</v>
      </c>
      <c r="D4" s="15">
        <f>RAW!D4</f>
        <v>1</v>
      </c>
      <c r="E4" s="6">
        <f>RAW!E4</f>
        <v>1</v>
      </c>
      <c r="F4" s="6">
        <f>RAW!F4</f>
        <v>0</v>
      </c>
      <c r="G4" s="6">
        <f>RAW!G4</f>
        <v>-1</v>
      </c>
      <c r="H4" s="6">
        <f>RAW!H4</f>
        <v>1</v>
      </c>
      <c r="I4" s="15">
        <f>RAW!I4</f>
        <v>-1</v>
      </c>
      <c r="J4" s="6">
        <f>RAW!J4</f>
        <v>0</v>
      </c>
      <c r="K4" s="6">
        <f>RAW!K4</f>
        <v>0</v>
      </c>
      <c r="L4" s="6">
        <f>RAW!L4</f>
        <v>0</v>
      </c>
      <c r="M4" s="19">
        <f>RAW!M4</f>
        <v>-1</v>
      </c>
      <c r="N4" s="25"/>
      <c r="O4" s="23">
        <f t="shared" si="0"/>
        <v>0.4</v>
      </c>
      <c r="P4" s="23">
        <f t="shared" si="1"/>
        <v>-0.33333333333333331</v>
      </c>
      <c r="Q4" s="23">
        <f t="shared" si="2"/>
        <v>-0.5</v>
      </c>
      <c r="R4" s="31" t="s">
        <v>124</v>
      </c>
    </row>
    <row r="5" spans="1:19" x14ac:dyDescent="0.2">
      <c r="A5" s="5" t="str">
        <f>RAW!A5</f>
        <v>AR</v>
      </c>
      <c r="B5" s="5" t="str">
        <f>RAW!B5</f>
        <v xml:space="preserve"> Arkansas</v>
      </c>
      <c r="C5" s="6">
        <f>RAW!C5</f>
        <v>-1</v>
      </c>
      <c r="D5" s="15">
        <f>RAW!D5</f>
        <v>-1</v>
      </c>
      <c r="E5" s="6">
        <f>RAW!E5</f>
        <v>-1</v>
      </c>
      <c r="F5" s="6">
        <f>RAW!F5</f>
        <v>-1</v>
      </c>
      <c r="G5" s="6">
        <f>RAW!G5</f>
        <v>-1</v>
      </c>
      <c r="H5" s="6">
        <f>RAW!H5</f>
        <v>1</v>
      </c>
      <c r="I5" s="15">
        <f>RAW!I5</f>
        <v>2</v>
      </c>
      <c r="J5" s="6">
        <f>RAW!J5</f>
        <v>2</v>
      </c>
      <c r="K5" s="6">
        <f>RAW!K5</f>
        <v>1</v>
      </c>
      <c r="L5" s="6">
        <f>RAW!L5</f>
        <v>1</v>
      </c>
      <c r="M5" s="19">
        <f>RAW!M5</f>
        <v>1</v>
      </c>
      <c r="N5" s="25"/>
      <c r="O5" s="23">
        <f t="shared" si="0"/>
        <v>-0.6</v>
      </c>
      <c r="P5" s="23">
        <f t="shared" si="1"/>
        <v>1.6666666666666667</v>
      </c>
      <c r="Q5" s="23">
        <f t="shared" si="2"/>
        <v>1</v>
      </c>
      <c r="R5" s="31" t="s">
        <v>125</v>
      </c>
    </row>
    <row r="6" spans="1:19" x14ac:dyDescent="0.2">
      <c r="A6" s="5" t="str">
        <f>RAW!A6</f>
        <v>CA</v>
      </c>
      <c r="B6" s="5" t="str">
        <f>RAW!B6</f>
        <v xml:space="preserve"> California</v>
      </c>
      <c r="C6" s="6">
        <f>RAW!C6</f>
        <v>-3</v>
      </c>
      <c r="D6" s="15">
        <f>RAW!D6</f>
        <v>-5</v>
      </c>
      <c r="E6" s="6">
        <f>RAW!E6</f>
        <v>-4</v>
      </c>
      <c r="F6" s="6">
        <f>RAW!F6</f>
        <v>-3</v>
      </c>
      <c r="G6" s="6">
        <f>RAW!G6</f>
        <v>-2</v>
      </c>
      <c r="H6" s="6">
        <f>RAW!H6</f>
        <v>-4</v>
      </c>
      <c r="I6" s="15">
        <f>RAW!I6</f>
        <v>-7</v>
      </c>
      <c r="J6" s="6">
        <f>RAW!J6</f>
        <v>-9</v>
      </c>
      <c r="K6" s="6">
        <f>RAW!K6</f>
        <v>-6</v>
      </c>
      <c r="L6" s="6">
        <f>RAW!L6</f>
        <v>-12</v>
      </c>
      <c r="M6" s="19">
        <f>RAW!M6</f>
        <v>-9</v>
      </c>
      <c r="N6" s="25"/>
      <c r="O6" s="23">
        <f t="shared" si="0"/>
        <v>-3.6</v>
      </c>
      <c r="P6" s="23">
        <f t="shared" si="1"/>
        <v>-7.333333333333333</v>
      </c>
      <c r="Q6" s="23">
        <f t="shared" si="2"/>
        <v>-10.5</v>
      </c>
      <c r="R6" s="31" t="s">
        <v>124</v>
      </c>
    </row>
    <row r="7" spans="1:19" x14ac:dyDescent="0.2">
      <c r="A7" s="5" t="str">
        <f>RAW!A7</f>
        <v>CO</v>
      </c>
      <c r="B7" s="5" t="str">
        <f>RAW!B7</f>
        <v xml:space="preserve"> Colorado</v>
      </c>
      <c r="C7" s="6">
        <f>RAW!C7</f>
        <v>1</v>
      </c>
      <c r="D7" s="15">
        <f>RAW!D7</f>
        <v>1</v>
      </c>
      <c r="E7" s="6">
        <f>RAW!E7</f>
        <v>1</v>
      </c>
      <c r="F7" s="6">
        <f>RAW!F7</f>
        <v>0</v>
      </c>
      <c r="G7" s="6">
        <f>RAW!G7</f>
        <v>-1</v>
      </c>
      <c r="H7" s="6">
        <f>RAW!H7</f>
        <v>0</v>
      </c>
      <c r="I7" s="15">
        <f>RAW!I7</f>
        <v>0</v>
      </c>
      <c r="J7" s="6">
        <f>RAW!J7</f>
        <v>0</v>
      </c>
      <c r="K7" s="6">
        <f>RAW!K7</f>
        <v>0</v>
      </c>
      <c r="L7" s="6">
        <f>RAW!L7</f>
        <v>0</v>
      </c>
      <c r="M7" s="19">
        <f>RAW!M7</f>
        <v>0</v>
      </c>
      <c r="N7" s="25"/>
      <c r="O7" s="23">
        <f t="shared" si="0"/>
        <v>0.2</v>
      </c>
      <c r="P7" s="23">
        <f t="shared" si="1"/>
        <v>0</v>
      </c>
      <c r="Q7" s="23">
        <f t="shared" si="2"/>
        <v>0</v>
      </c>
      <c r="R7" s="31" t="s">
        <v>126</v>
      </c>
    </row>
    <row r="8" spans="1:19" x14ac:dyDescent="0.2">
      <c r="A8" s="5" t="str">
        <f>RAW!A8</f>
        <v>CT</v>
      </c>
      <c r="B8" s="5" t="str">
        <f>RAW!B8</f>
        <v xml:space="preserve"> Connecticut</v>
      </c>
      <c r="C8" s="6">
        <f>RAW!C8</f>
        <v>0</v>
      </c>
      <c r="D8" s="15">
        <f>RAW!D8</f>
        <v>1</v>
      </c>
      <c r="E8" s="6">
        <f>RAW!E8</f>
        <v>1</v>
      </c>
      <c r="F8" s="6">
        <f>RAW!F8</f>
        <v>-1</v>
      </c>
      <c r="G8" s="6">
        <f>RAW!G8</f>
        <v>-2</v>
      </c>
      <c r="H8" s="6">
        <f>RAW!H8</f>
        <v>-2</v>
      </c>
      <c r="I8" s="15">
        <f>RAW!I8</f>
        <v>-2</v>
      </c>
      <c r="J8" s="6">
        <f>RAW!J8</f>
        <v>-2</v>
      </c>
      <c r="K8" s="6">
        <f>RAW!K8</f>
        <v>-2</v>
      </c>
      <c r="L8" s="6">
        <f>RAW!L8</f>
        <v>-2</v>
      </c>
      <c r="M8" s="19">
        <f>RAW!M8</f>
        <v>-2</v>
      </c>
      <c r="N8" s="25"/>
      <c r="O8" s="23">
        <f t="shared" si="0"/>
        <v>-0.6</v>
      </c>
      <c r="P8" s="23">
        <f t="shared" si="1"/>
        <v>-2</v>
      </c>
      <c r="Q8" s="23">
        <f t="shared" si="2"/>
        <v>-2</v>
      </c>
      <c r="R8" s="31" t="s">
        <v>126</v>
      </c>
    </row>
    <row r="9" spans="1:19" x14ac:dyDescent="0.2">
      <c r="A9" s="5" t="str">
        <f>RAW!A9</f>
        <v>DE</v>
      </c>
      <c r="B9" s="5" t="str">
        <f>RAW!B9</f>
        <v xml:space="preserve"> Delaware</v>
      </c>
      <c r="C9" s="6">
        <f>RAW!C9</f>
        <v>1</v>
      </c>
      <c r="D9" s="15">
        <f>RAW!D9</f>
        <v>1</v>
      </c>
      <c r="E9" s="6">
        <f>RAW!E9</f>
        <v>1</v>
      </c>
      <c r="F9" s="6">
        <f>RAW!F9</f>
        <v>1</v>
      </c>
      <c r="G9" s="6">
        <f>RAW!G9</f>
        <v>1</v>
      </c>
      <c r="H9" s="6">
        <f>RAW!H9</f>
        <v>-1</v>
      </c>
      <c r="I9" s="15">
        <f>RAW!I9</f>
        <v>-1</v>
      </c>
      <c r="J9" s="6">
        <f>RAW!J9</f>
        <v>-1</v>
      </c>
      <c r="K9" s="6">
        <f>RAW!K9</f>
        <v>-1</v>
      </c>
      <c r="L9" s="6">
        <f>RAW!L9</f>
        <v>-1</v>
      </c>
      <c r="M9" s="19">
        <f>RAW!M9</f>
        <v>-1</v>
      </c>
      <c r="N9" s="25"/>
      <c r="O9" s="23">
        <f t="shared" si="0"/>
        <v>0.6</v>
      </c>
      <c r="P9" s="23">
        <f t="shared" si="1"/>
        <v>-1</v>
      </c>
      <c r="Q9" s="23">
        <f t="shared" si="2"/>
        <v>-1</v>
      </c>
      <c r="R9" s="31" t="s">
        <v>123</v>
      </c>
    </row>
    <row r="10" spans="1:19" x14ac:dyDescent="0.2">
      <c r="A10" s="5" t="str">
        <f>RAW!A10</f>
        <v>FL</v>
      </c>
      <c r="B10" s="5" t="str">
        <f>RAW!B10</f>
        <v xml:space="preserve"> Florida</v>
      </c>
      <c r="C10" s="6">
        <f>RAW!C10</f>
        <v>2</v>
      </c>
      <c r="D10" s="15">
        <f>RAW!D10</f>
        <v>4</v>
      </c>
      <c r="E10" s="6">
        <f>RAW!E10</f>
        <v>4</v>
      </c>
      <c r="F10" s="6">
        <f>RAW!F10</f>
        <v>3</v>
      </c>
      <c r="G10" s="6">
        <f>RAW!G10</f>
        <v>2</v>
      </c>
      <c r="H10" s="6">
        <f>RAW!H10</f>
        <v>4</v>
      </c>
      <c r="I10" s="15">
        <f>RAW!I10</f>
        <v>3</v>
      </c>
      <c r="J10" s="6">
        <f>RAW!J10</f>
        <v>2</v>
      </c>
      <c r="K10" s="6">
        <f>RAW!K10</f>
        <v>2</v>
      </c>
      <c r="L10" s="6">
        <f>RAW!L10</f>
        <v>1</v>
      </c>
      <c r="M10" s="19">
        <f>RAW!M10</f>
        <v>2</v>
      </c>
      <c r="N10" s="25"/>
      <c r="O10" s="23">
        <f t="shared" si="0"/>
        <v>3.4</v>
      </c>
      <c r="P10" s="23">
        <f t="shared" si="1"/>
        <v>2.3333333333333335</v>
      </c>
      <c r="Q10" s="23">
        <f t="shared" si="2"/>
        <v>1.5</v>
      </c>
      <c r="R10" s="31" t="s">
        <v>122</v>
      </c>
    </row>
    <row r="11" spans="1:19" x14ac:dyDescent="0.2">
      <c r="A11" s="5" t="str">
        <f>RAW!A11</f>
        <v>GA</v>
      </c>
      <c r="B11" s="5" t="str">
        <f>RAW!B11</f>
        <v xml:space="preserve"> Georgia</v>
      </c>
      <c r="C11" s="6">
        <f>RAW!C11</f>
        <v>1</v>
      </c>
      <c r="D11" s="15">
        <f>RAW!D11</f>
        <v>0</v>
      </c>
      <c r="E11" s="6">
        <f>RAW!E11</f>
        <v>0</v>
      </c>
      <c r="F11" s="6">
        <f>RAW!F11</f>
        <v>0</v>
      </c>
      <c r="G11" s="6">
        <f>RAW!G11</f>
        <v>0</v>
      </c>
      <c r="H11" s="6">
        <f>RAW!H11</f>
        <v>1</v>
      </c>
      <c r="I11" s="15">
        <f>RAW!I11</f>
        <v>1</v>
      </c>
      <c r="J11" s="6">
        <f>RAW!J11</f>
        <v>2</v>
      </c>
      <c r="K11" s="6">
        <f>RAW!K11</f>
        <v>2</v>
      </c>
      <c r="L11" s="6">
        <f>RAW!L11</f>
        <v>2</v>
      </c>
      <c r="M11" s="19">
        <f>RAW!M11</f>
        <v>1</v>
      </c>
      <c r="N11" s="25"/>
      <c r="O11" s="23">
        <f t="shared" si="0"/>
        <v>0.2</v>
      </c>
      <c r="P11" s="23">
        <f t="shared" si="1"/>
        <v>1.6666666666666667</v>
      </c>
      <c r="Q11" s="23">
        <f t="shared" si="2"/>
        <v>1.5</v>
      </c>
      <c r="R11" s="31" t="s">
        <v>122</v>
      </c>
    </row>
    <row r="12" spans="1:19" x14ac:dyDescent="0.2">
      <c r="A12" s="5" t="str">
        <f>RAW!A12</f>
        <v>HI</v>
      </c>
      <c r="B12" s="5" t="str">
        <f>RAW!B12</f>
        <v xml:space="preserve"> Hawaii</v>
      </c>
      <c r="C12" s="6">
        <f>RAW!C12</f>
        <v>-1</v>
      </c>
      <c r="D12" s="15">
        <f>RAW!D12</f>
        <v>-1</v>
      </c>
      <c r="E12" s="6">
        <f>RAW!E12</f>
        <v>-1</v>
      </c>
      <c r="F12" s="6">
        <f>RAW!F12</f>
        <v>-1</v>
      </c>
      <c r="G12" s="6">
        <f>RAW!G12</f>
        <v>0</v>
      </c>
      <c r="H12" s="6">
        <f>RAW!H12</f>
        <v>-1</v>
      </c>
      <c r="I12" s="15">
        <f>RAW!I12</f>
        <v>-1</v>
      </c>
      <c r="J12" s="6">
        <f>RAW!J12</f>
        <v>-1</v>
      </c>
      <c r="K12" s="6">
        <f>RAW!K12</f>
        <v>0</v>
      </c>
      <c r="L12" s="6">
        <f>RAW!L12</f>
        <v>0</v>
      </c>
      <c r="M12" s="19">
        <f>RAW!M12</f>
        <v>-1</v>
      </c>
      <c r="N12" s="25"/>
      <c r="O12" s="23">
        <f t="shared" si="0"/>
        <v>-0.8</v>
      </c>
      <c r="P12" s="23">
        <f t="shared" si="1"/>
        <v>-0.66666666666666663</v>
      </c>
      <c r="Q12" s="23">
        <f t="shared" si="2"/>
        <v>-0.5</v>
      </c>
      <c r="R12" s="31" t="s">
        <v>127</v>
      </c>
    </row>
    <row r="13" spans="1:19" x14ac:dyDescent="0.2">
      <c r="A13" s="5" t="str">
        <f>RAW!A13</f>
        <v>ID</v>
      </c>
      <c r="B13" s="5" t="str">
        <f>RAW!B13</f>
        <v xml:space="preserve"> Idaho</v>
      </c>
      <c r="C13" s="6">
        <f>RAW!C13</f>
        <v>1</v>
      </c>
      <c r="D13" s="15">
        <f>RAW!D13</f>
        <v>1</v>
      </c>
      <c r="E13" s="6">
        <f>RAW!E13</f>
        <v>1</v>
      </c>
      <c r="F13" s="6">
        <f>RAW!F13</f>
        <v>1</v>
      </c>
      <c r="G13" s="6">
        <f>RAW!G13</f>
        <v>0</v>
      </c>
      <c r="H13" s="6">
        <f>RAW!H13</f>
        <v>1</v>
      </c>
      <c r="I13" s="15">
        <f>RAW!I13</f>
        <v>1</v>
      </c>
      <c r="J13" s="6">
        <f>RAW!J13</f>
        <v>1</v>
      </c>
      <c r="K13" s="6">
        <f>RAW!K13</f>
        <v>1</v>
      </c>
      <c r="L13" s="6">
        <f>RAW!L13</f>
        <v>1</v>
      </c>
      <c r="M13" s="19">
        <f>RAW!M13</f>
        <v>1</v>
      </c>
      <c r="N13" s="25"/>
      <c r="O13" s="23">
        <f t="shared" si="0"/>
        <v>0.8</v>
      </c>
      <c r="P13" s="23">
        <f t="shared" si="1"/>
        <v>1</v>
      </c>
      <c r="Q13" s="23">
        <f t="shared" si="2"/>
        <v>1</v>
      </c>
      <c r="R13" s="31" t="s">
        <v>124</v>
      </c>
    </row>
    <row r="14" spans="1:19" x14ac:dyDescent="0.2">
      <c r="A14" s="5" t="str">
        <f>RAW!A14</f>
        <v>IL</v>
      </c>
      <c r="B14" s="5" t="str">
        <f>RAW!B14</f>
        <v xml:space="preserve"> Illinois</v>
      </c>
      <c r="C14" s="6">
        <f>RAW!C14</f>
        <v>1</v>
      </c>
      <c r="D14" s="15">
        <f>RAW!D14</f>
        <v>1</v>
      </c>
      <c r="E14" s="6">
        <f>RAW!E14</f>
        <v>0</v>
      </c>
      <c r="F14" s="6">
        <f>RAW!F14</f>
        <v>0</v>
      </c>
      <c r="G14" s="6">
        <f>RAW!G14</f>
        <v>0</v>
      </c>
      <c r="H14" s="6">
        <f>RAW!H14</f>
        <v>2</v>
      </c>
      <c r="I14" s="15">
        <f>RAW!I14</f>
        <v>-2</v>
      </c>
      <c r="J14" s="6">
        <f>RAW!J14</f>
        <v>-1</v>
      </c>
      <c r="K14" s="6">
        <f>RAW!K14</f>
        <v>-1</v>
      </c>
      <c r="L14" s="6">
        <f>RAW!L14</f>
        <v>-2</v>
      </c>
      <c r="M14" s="19">
        <f>RAW!M14</f>
        <v>-3</v>
      </c>
      <c r="N14" s="25"/>
      <c r="O14" s="23">
        <f t="shared" si="0"/>
        <v>0.6</v>
      </c>
      <c r="P14" s="23">
        <f t="shared" si="1"/>
        <v>-1.3333333333333333</v>
      </c>
      <c r="Q14" s="23">
        <f t="shared" si="2"/>
        <v>-2.5</v>
      </c>
      <c r="R14" s="31" t="s">
        <v>125</v>
      </c>
    </row>
    <row r="15" spans="1:19" x14ac:dyDescent="0.2">
      <c r="A15" s="5" t="str">
        <f>RAW!A15</f>
        <v>IN</v>
      </c>
      <c r="B15" s="5" t="str">
        <f>RAW!B15</f>
        <v xml:space="preserve"> Indiana</v>
      </c>
      <c r="C15" s="6">
        <f>RAW!C15</f>
        <v>1</v>
      </c>
      <c r="D15" s="15">
        <f>RAW!D15</f>
        <v>1</v>
      </c>
      <c r="E15" s="6">
        <f>RAW!E15</f>
        <v>2</v>
      </c>
      <c r="F15" s="6">
        <f>RAW!F15</f>
        <v>-1</v>
      </c>
      <c r="G15" s="6">
        <f>RAW!G15</f>
        <v>0</v>
      </c>
      <c r="H15" s="6">
        <f>RAW!H15</f>
        <v>1</v>
      </c>
      <c r="I15" s="15">
        <f>RAW!I15</f>
        <v>2</v>
      </c>
      <c r="J15" s="6">
        <f>RAW!J15</f>
        <v>2</v>
      </c>
      <c r="K15" s="6">
        <f>RAW!K15</f>
        <v>2</v>
      </c>
      <c r="L15" s="6">
        <f>RAW!L15</f>
        <v>2</v>
      </c>
      <c r="M15" s="19">
        <f>RAW!M15</f>
        <v>2</v>
      </c>
      <c r="N15" s="25"/>
      <c r="O15" s="23">
        <f t="shared" si="0"/>
        <v>0.6</v>
      </c>
      <c r="P15" s="23">
        <f t="shared" si="1"/>
        <v>2</v>
      </c>
      <c r="Q15" s="23">
        <f t="shared" si="2"/>
        <v>2</v>
      </c>
      <c r="R15" s="31" t="s">
        <v>122</v>
      </c>
    </row>
    <row r="16" spans="1:19" x14ac:dyDescent="0.2">
      <c r="A16" s="5" t="str">
        <f>RAW!A16</f>
        <v>IA</v>
      </c>
      <c r="B16" s="5" t="str">
        <f>RAW!B16</f>
        <v xml:space="preserve"> Iowa</v>
      </c>
      <c r="C16" s="6">
        <f>RAW!C16</f>
        <v>1</v>
      </c>
      <c r="D16" s="15">
        <f>RAW!D16</f>
        <v>1</v>
      </c>
      <c r="E16" s="6">
        <f>RAW!E16</f>
        <v>1</v>
      </c>
      <c r="F16" s="6">
        <f>RAW!F16</f>
        <v>-1</v>
      </c>
      <c r="G16" s="6">
        <f>RAW!G16</f>
        <v>0</v>
      </c>
      <c r="H16" s="6">
        <f>RAW!H16</f>
        <v>-1</v>
      </c>
      <c r="I16" s="15">
        <f>RAW!I16</f>
        <v>0</v>
      </c>
      <c r="J16" s="6">
        <f>RAW!J16</f>
        <v>1</v>
      </c>
      <c r="K16" s="6">
        <f>RAW!K16</f>
        <v>1</v>
      </c>
      <c r="L16" s="6">
        <f>RAW!L16</f>
        <v>-1</v>
      </c>
      <c r="M16" s="19">
        <f>RAW!M16</f>
        <v>1</v>
      </c>
      <c r="N16" s="25"/>
      <c r="O16" s="23">
        <f t="shared" si="0"/>
        <v>0</v>
      </c>
      <c r="P16" s="23">
        <f t="shared" si="1"/>
        <v>0.66666666666666663</v>
      </c>
      <c r="Q16" s="23">
        <f t="shared" si="2"/>
        <v>0</v>
      </c>
      <c r="R16" s="31" t="s">
        <v>128</v>
      </c>
    </row>
    <row r="17" spans="1:18" x14ac:dyDescent="0.2">
      <c r="A17" s="5" t="str">
        <f>RAW!A17</f>
        <v>KS</v>
      </c>
      <c r="B17" s="5" t="str">
        <f>RAW!B17</f>
        <v xml:space="preserve"> Kansas</v>
      </c>
      <c r="C17" s="6">
        <f>RAW!C17</f>
        <v>0</v>
      </c>
      <c r="D17" s="15">
        <f>RAW!D17</f>
        <v>1</v>
      </c>
      <c r="E17" s="6">
        <f>RAW!E17</f>
        <v>1</v>
      </c>
      <c r="F17" s="6">
        <f>RAW!F17</f>
        <v>0</v>
      </c>
      <c r="G17" s="6">
        <f>RAW!G17</f>
        <v>1</v>
      </c>
      <c r="H17" s="6">
        <f>RAW!H17</f>
        <v>1</v>
      </c>
      <c r="I17" s="15">
        <f>RAW!I17</f>
        <v>1</v>
      </c>
      <c r="J17" s="6">
        <f>RAW!J17</f>
        <v>1</v>
      </c>
      <c r="K17" s="6">
        <f>RAW!K17</f>
        <v>1</v>
      </c>
      <c r="L17" s="6">
        <f>RAW!L17</f>
        <v>1</v>
      </c>
      <c r="M17" s="19">
        <f>RAW!M17</f>
        <v>1</v>
      </c>
      <c r="N17" s="25"/>
      <c r="O17" s="23">
        <f t="shared" si="0"/>
        <v>0.8</v>
      </c>
      <c r="P17" s="23">
        <f t="shared" si="1"/>
        <v>1</v>
      </c>
      <c r="Q17" s="23">
        <f t="shared" si="2"/>
        <v>1</v>
      </c>
      <c r="R17" s="31" t="s">
        <v>129</v>
      </c>
    </row>
    <row r="18" spans="1:18" x14ac:dyDescent="0.2">
      <c r="A18" s="5" t="str">
        <f>RAW!A18</f>
        <v>KY</v>
      </c>
      <c r="B18" s="5" t="str">
        <f>RAW!B18</f>
        <v xml:space="preserve"> Kentucky</v>
      </c>
      <c r="C18" s="6">
        <f>RAW!C18</f>
        <v>2</v>
      </c>
      <c r="D18" s="15">
        <f>RAW!D18</f>
        <v>0</v>
      </c>
      <c r="E18" s="6">
        <f>RAW!E18</f>
        <v>1</v>
      </c>
      <c r="F18" s="6">
        <f>RAW!F18</f>
        <v>1</v>
      </c>
      <c r="G18" s="6">
        <f>RAW!G18</f>
        <v>1</v>
      </c>
      <c r="H18" s="6">
        <f>RAW!H18</f>
        <v>0</v>
      </c>
      <c r="I18" s="15">
        <f>RAW!I18</f>
        <v>1</v>
      </c>
      <c r="J18" s="6">
        <f>RAW!J18</f>
        <v>1</v>
      </c>
      <c r="K18" s="6">
        <f>RAW!K18</f>
        <v>1</v>
      </c>
      <c r="L18" s="6">
        <f>RAW!L18</f>
        <v>1</v>
      </c>
      <c r="M18" s="19">
        <f>RAW!M18</f>
        <v>1</v>
      </c>
      <c r="N18" s="25"/>
      <c r="O18" s="23">
        <f t="shared" si="0"/>
        <v>0.6</v>
      </c>
      <c r="P18" s="23">
        <f t="shared" si="1"/>
        <v>1</v>
      </c>
      <c r="Q18" s="23">
        <f t="shared" si="2"/>
        <v>1</v>
      </c>
      <c r="R18" s="31" t="s">
        <v>128</v>
      </c>
    </row>
    <row r="19" spans="1:18" x14ac:dyDescent="0.2">
      <c r="A19" s="5" t="str">
        <f>RAW!A19</f>
        <v>LA</v>
      </c>
      <c r="B19" s="5" t="str">
        <f>RAW!B19</f>
        <v xml:space="preserve"> Louisiana</v>
      </c>
      <c r="C19" s="6">
        <f>RAW!C19</f>
        <v>1</v>
      </c>
      <c r="D19" s="15">
        <f>RAW!D19</f>
        <v>1</v>
      </c>
      <c r="E19" s="6">
        <f>RAW!E19</f>
        <v>1</v>
      </c>
      <c r="F19" s="6">
        <f>RAW!F19</f>
        <v>0</v>
      </c>
      <c r="G19" s="6">
        <f>RAW!G19</f>
        <v>2</v>
      </c>
      <c r="H19" s="6">
        <f>RAW!H19</f>
        <v>1</v>
      </c>
      <c r="I19" s="15">
        <f>RAW!I19</f>
        <v>1</v>
      </c>
      <c r="J19" s="6">
        <f>RAW!J19</f>
        <v>1</v>
      </c>
      <c r="K19" s="6">
        <f>RAW!K19</f>
        <v>1</v>
      </c>
      <c r="L19" s="6">
        <f>RAW!L19</f>
        <v>1</v>
      </c>
      <c r="M19" s="19">
        <f>RAW!M19</f>
        <v>1</v>
      </c>
      <c r="N19" s="25"/>
      <c r="O19" s="23">
        <f t="shared" si="0"/>
        <v>1</v>
      </c>
      <c r="P19" s="23">
        <f t="shared" si="1"/>
        <v>1</v>
      </c>
      <c r="Q19" s="23">
        <f t="shared" si="2"/>
        <v>1</v>
      </c>
      <c r="R19" s="31" t="s">
        <v>122</v>
      </c>
    </row>
    <row r="20" spans="1:18" x14ac:dyDescent="0.2">
      <c r="A20" s="5" t="str">
        <f>RAW!A20</f>
        <v>ME</v>
      </c>
      <c r="B20" s="5" t="str">
        <f>RAW!B20</f>
        <v xml:space="preserve"> Maine</v>
      </c>
      <c r="C20" s="6">
        <f>RAW!C20</f>
        <v>-1</v>
      </c>
      <c r="D20" s="15">
        <f>RAW!D20</f>
        <v>-1</v>
      </c>
      <c r="E20" s="6">
        <f>RAW!E20</f>
        <v>-1</v>
      </c>
      <c r="F20" s="6">
        <f>RAW!F20</f>
        <v>-1</v>
      </c>
      <c r="G20" s="6">
        <f>RAW!G20</f>
        <v>-1</v>
      </c>
      <c r="H20" s="6">
        <f>RAW!H20</f>
        <v>-1</v>
      </c>
      <c r="I20" s="15">
        <f>RAW!I20</f>
        <v>-1</v>
      </c>
      <c r="J20" s="6">
        <f>RAW!J20</f>
        <v>0</v>
      </c>
      <c r="K20" s="6">
        <f>RAW!K20</f>
        <v>0</v>
      </c>
      <c r="L20" s="6">
        <f>RAW!L20</f>
        <v>-1</v>
      </c>
      <c r="M20" s="19">
        <f>RAW!M20</f>
        <v>-1</v>
      </c>
      <c r="N20" s="25"/>
      <c r="O20" s="23">
        <f t="shared" si="0"/>
        <v>-1</v>
      </c>
      <c r="P20" s="23">
        <f t="shared" si="1"/>
        <v>-0.33333333333333331</v>
      </c>
      <c r="Q20" s="23">
        <f t="shared" si="2"/>
        <v>-1</v>
      </c>
      <c r="R20" s="31" t="s">
        <v>128</v>
      </c>
    </row>
    <row r="21" spans="1:18" x14ac:dyDescent="0.2">
      <c r="A21" s="5" t="str">
        <f>RAW!A21</f>
        <v>MD</v>
      </c>
      <c r="B21" s="5" t="str">
        <f>RAW!B21</f>
        <v xml:space="preserve"> Maryland</v>
      </c>
      <c r="C21" s="6">
        <f>RAW!C21</f>
        <v>0</v>
      </c>
      <c r="D21" s="15">
        <f>RAW!D21</f>
        <v>-2</v>
      </c>
      <c r="E21" s="6">
        <f>RAW!E21</f>
        <v>-1</v>
      </c>
      <c r="F21" s="6">
        <f>RAW!F21</f>
        <v>-1</v>
      </c>
      <c r="G21" s="6">
        <f>RAW!G21</f>
        <v>-2</v>
      </c>
      <c r="H21" s="6">
        <f>RAW!H21</f>
        <v>-1</v>
      </c>
      <c r="I21" s="15">
        <f>RAW!I21</f>
        <v>-2</v>
      </c>
      <c r="J21" s="6">
        <f>RAW!J21</f>
        <v>-2</v>
      </c>
      <c r="K21" s="6">
        <f>RAW!K21</f>
        <v>-2</v>
      </c>
      <c r="L21" s="6">
        <f>RAW!L21</f>
        <v>-2</v>
      </c>
      <c r="M21" s="19">
        <f>RAW!M21</f>
        <v>-2</v>
      </c>
      <c r="N21" s="25"/>
      <c r="O21" s="23">
        <f t="shared" si="0"/>
        <v>-1.4</v>
      </c>
      <c r="P21" s="23">
        <f t="shared" si="1"/>
        <v>-2</v>
      </c>
      <c r="Q21" s="23">
        <f t="shared" si="2"/>
        <v>-2</v>
      </c>
      <c r="R21" s="31" t="s">
        <v>125</v>
      </c>
    </row>
    <row r="22" spans="1:18" x14ac:dyDescent="0.2">
      <c r="A22" s="5" t="str">
        <f>RAW!A22</f>
        <v>MA</v>
      </c>
      <c r="B22" s="5" t="str">
        <f>RAW!B22</f>
        <v xml:space="preserve"> Massachusetts</v>
      </c>
      <c r="C22" s="6">
        <f>RAW!C22</f>
        <v>-3</v>
      </c>
      <c r="D22" s="15">
        <f>RAW!D22</f>
        <v>-3</v>
      </c>
      <c r="E22" s="6">
        <f>RAW!E22</f>
        <v>-3</v>
      </c>
      <c r="F22" s="6">
        <f>RAW!F22</f>
        <v>-3</v>
      </c>
      <c r="G22" s="6">
        <f>RAW!G22</f>
        <v>-3</v>
      </c>
      <c r="H22" s="6">
        <f>RAW!H22</f>
        <v>-4</v>
      </c>
      <c r="I22" s="15">
        <f>RAW!I22</f>
        <v>-3</v>
      </c>
      <c r="J22" s="6">
        <f>RAW!J22</f>
        <v>-3</v>
      </c>
      <c r="K22" s="6">
        <f>RAW!K22</f>
        <v>-3</v>
      </c>
      <c r="L22" s="6">
        <f>RAW!L22</f>
        <v>-3</v>
      </c>
      <c r="M22" s="19">
        <f>RAW!M22</f>
        <v>-3</v>
      </c>
      <c r="N22" s="25"/>
      <c r="O22" s="23">
        <f t="shared" si="0"/>
        <v>-3.2</v>
      </c>
      <c r="P22" s="23">
        <f t="shared" si="1"/>
        <v>-3</v>
      </c>
      <c r="Q22" s="23">
        <f t="shared" si="2"/>
        <v>-3</v>
      </c>
      <c r="R22" s="31" t="s">
        <v>125</v>
      </c>
    </row>
    <row r="23" spans="1:18" x14ac:dyDescent="0.2">
      <c r="A23" s="5" t="str">
        <f>RAW!A23</f>
        <v>MI</v>
      </c>
      <c r="B23" s="5" t="str">
        <f>RAW!B23</f>
        <v xml:space="preserve"> Michigan</v>
      </c>
      <c r="C23" s="6">
        <f>RAW!C23</f>
        <v>0</v>
      </c>
      <c r="D23" s="15">
        <f>RAW!D23</f>
        <v>1</v>
      </c>
      <c r="E23" s="6">
        <f>RAW!E23</f>
        <v>1</v>
      </c>
      <c r="F23" s="6">
        <f>RAW!F23</f>
        <v>2</v>
      </c>
      <c r="G23" s="6">
        <f>RAW!G23</f>
        <v>0</v>
      </c>
      <c r="H23" s="6">
        <f>RAW!H23</f>
        <v>1</v>
      </c>
      <c r="I23" s="15">
        <f>RAW!I23</f>
        <v>2</v>
      </c>
      <c r="J23" s="6">
        <f>RAW!J23</f>
        <v>2</v>
      </c>
      <c r="K23" s="6">
        <f>RAW!K23</f>
        <v>2</v>
      </c>
      <c r="L23" s="6">
        <f>RAW!L23</f>
        <v>0</v>
      </c>
      <c r="M23" s="19">
        <f>RAW!M23</f>
        <v>0</v>
      </c>
      <c r="N23" s="25"/>
      <c r="O23" s="23">
        <f t="shared" si="0"/>
        <v>1</v>
      </c>
      <c r="P23" s="23">
        <f t="shared" si="1"/>
        <v>2</v>
      </c>
      <c r="Q23" s="23">
        <f t="shared" si="2"/>
        <v>0</v>
      </c>
      <c r="R23" s="31" t="s">
        <v>122</v>
      </c>
    </row>
    <row r="24" spans="1:18" x14ac:dyDescent="0.2">
      <c r="A24" s="5" t="str">
        <f>RAW!A24</f>
        <v>MN</v>
      </c>
      <c r="B24" s="5" t="str">
        <f>RAW!B24</f>
        <v xml:space="preserve"> Minnesota</v>
      </c>
      <c r="C24" s="6">
        <f>RAW!C24</f>
        <v>-1</v>
      </c>
      <c r="D24" s="15">
        <f>RAW!D24</f>
        <v>0</v>
      </c>
      <c r="E24" s="6">
        <f>RAW!E24</f>
        <v>0</v>
      </c>
      <c r="F24" s="6">
        <f>RAW!F24</f>
        <v>-1</v>
      </c>
      <c r="G24" s="6">
        <f>RAW!G24</f>
        <v>0</v>
      </c>
      <c r="H24" s="6">
        <f>RAW!H24</f>
        <v>0</v>
      </c>
      <c r="I24" s="15">
        <f>RAW!I24</f>
        <v>0</v>
      </c>
      <c r="J24" s="6">
        <f>RAW!J24</f>
        <v>-1</v>
      </c>
      <c r="K24" s="6">
        <f>RAW!K24</f>
        <v>0</v>
      </c>
      <c r="L24" s="6">
        <f>RAW!L24</f>
        <v>-1</v>
      </c>
      <c r="M24" s="19">
        <f>RAW!M24</f>
        <v>0</v>
      </c>
      <c r="N24" s="25"/>
      <c r="O24" s="23">
        <f t="shared" si="0"/>
        <v>-0.2</v>
      </c>
      <c r="P24" s="23">
        <f t="shared" si="1"/>
        <v>-0.33333333333333331</v>
      </c>
      <c r="Q24" s="23">
        <f t="shared" si="2"/>
        <v>-0.5</v>
      </c>
      <c r="R24" s="31" t="s">
        <v>126</v>
      </c>
    </row>
    <row r="25" spans="1:18" x14ac:dyDescent="0.2">
      <c r="A25" s="5" t="str">
        <f>RAW!A25</f>
        <v>MS</v>
      </c>
      <c r="B25" s="5" t="str">
        <f>RAW!B25</f>
        <v xml:space="preserve"> Mississippi</v>
      </c>
      <c r="C25" s="6">
        <f>RAW!C25</f>
        <v>0</v>
      </c>
      <c r="D25" s="15">
        <f>RAW!D25</f>
        <v>0</v>
      </c>
      <c r="E25" s="6">
        <f>RAW!E25</f>
        <v>0</v>
      </c>
      <c r="F25" s="6">
        <f>RAW!F25</f>
        <v>0</v>
      </c>
      <c r="G25" s="6">
        <f>RAW!G25</f>
        <v>-1</v>
      </c>
      <c r="H25" s="6">
        <f>RAW!H25</f>
        <v>1</v>
      </c>
      <c r="I25" s="15">
        <f>RAW!I25</f>
        <v>1</v>
      </c>
      <c r="J25" s="6">
        <f>RAW!J25</f>
        <v>1</v>
      </c>
      <c r="K25" s="6">
        <f>RAW!K25</f>
        <v>1</v>
      </c>
      <c r="L25" s="6">
        <f>RAW!L25</f>
        <v>1</v>
      </c>
      <c r="M25" s="19">
        <f>RAW!M25</f>
        <v>1</v>
      </c>
      <c r="N25" s="25"/>
      <c r="O25" s="23">
        <f t="shared" si="0"/>
        <v>0</v>
      </c>
      <c r="P25" s="23">
        <f t="shared" si="1"/>
        <v>1</v>
      </c>
      <c r="Q25" s="23">
        <f t="shared" si="2"/>
        <v>1</v>
      </c>
      <c r="R25" s="31" t="s">
        <v>129</v>
      </c>
    </row>
    <row r="26" spans="1:18" x14ac:dyDescent="0.2">
      <c r="A26" s="5" t="str">
        <f>RAW!A26</f>
        <v>MO</v>
      </c>
      <c r="B26" s="5" t="str">
        <f>RAW!B26</f>
        <v xml:space="preserve"> Missouri</v>
      </c>
      <c r="C26" s="6">
        <f>RAW!C26</f>
        <v>1</v>
      </c>
      <c r="D26" s="15">
        <f>RAW!D26</f>
        <v>0</v>
      </c>
      <c r="E26" s="6">
        <f>RAW!E26</f>
        <v>0</v>
      </c>
      <c r="F26" s="6">
        <f>RAW!F26</f>
        <v>0</v>
      </c>
      <c r="G26" s="6">
        <f>RAW!G26</f>
        <v>0</v>
      </c>
      <c r="H26" s="6">
        <f>RAW!H26</f>
        <v>1</v>
      </c>
      <c r="I26" s="15">
        <f>RAW!I26</f>
        <v>1</v>
      </c>
      <c r="J26" s="6">
        <f>RAW!J26</f>
        <v>1</v>
      </c>
      <c r="K26" s="6">
        <f>RAW!K26</f>
        <v>1</v>
      </c>
      <c r="L26" s="6">
        <f>RAW!L26</f>
        <v>1</v>
      </c>
      <c r="M26" s="19">
        <f>RAW!M26</f>
        <v>1</v>
      </c>
      <c r="N26" s="25"/>
      <c r="O26" s="23">
        <f t="shared" si="0"/>
        <v>0.2</v>
      </c>
      <c r="P26" s="23">
        <f t="shared" si="1"/>
        <v>1</v>
      </c>
      <c r="Q26" s="23">
        <f t="shared" si="2"/>
        <v>1</v>
      </c>
      <c r="R26" s="31" t="s">
        <v>128</v>
      </c>
    </row>
    <row r="27" spans="1:18" x14ac:dyDescent="0.2">
      <c r="A27" s="5" t="str">
        <f>RAW!A27</f>
        <v>MT</v>
      </c>
      <c r="B27" s="5" t="str">
        <f>RAW!B27</f>
        <v xml:space="preserve"> Montana</v>
      </c>
      <c r="C27" s="6">
        <f>RAW!C27</f>
        <v>1</v>
      </c>
      <c r="D27" s="15">
        <f>RAW!D27</f>
        <v>1</v>
      </c>
      <c r="E27" s="6">
        <f>RAW!E27</f>
        <v>1</v>
      </c>
      <c r="F27" s="6">
        <f>RAW!F27</f>
        <v>1</v>
      </c>
      <c r="G27" s="6">
        <f>RAW!G27</f>
        <v>1</v>
      </c>
      <c r="H27" s="6">
        <f>RAW!H27</f>
        <v>1</v>
      </c>
      <c r="I27" s="15">
        <f>RAW!I27</f>
        <v>1</v>
      </c>
      <c r="J27" s="6">
        <f>RAW!J27</f>
        <v>1</v>
      </c>
      <c r="K27" s="6">
        <f>RAW!K27</f>
        <v>1</v>
      </c>
      <c r="L27" s="6">
        <f>RAW!L27</f>
        <v>1</v>
      </c>
      <c r="M27" s="19">
        <f>RAW!M27</f>
        <v>1</v>
      </c>
      <c r="N27" s="25"/>
      <c r="O27" s="23">
        <f t="shared" si="0"/>
        <v>1</v>
      </c>
      <c r="P27" s="23">
        <f t="shared" si="1"/>
        <v>1</v>
      </c>
      <c r="Q27" s="23">
        <f t="shared" si="2"/>
        <v>1</v>
      </c>
      <c r="R27" s="31" t="s">
        <v>123</v>
      </c>
    </row>
    <row r="28" spans="1:18" x14ac:dyDescent="0.2">
      <c r="A28" s="5" t="str">
        <f>RAW!A28</f>
        <v>NE</v>
      </c>
      <c r="B28" s="5" t="str">
        <f>RAW!B28</f>
        <v xml:space="preserve"> Nebraska</v>
      </c>
      <c r="C28" s="6">
        <f>RAW!C28</f>
        <v>1</v>
      </c>
      <c r="D28" s="15">
        <f>RAW!D28</f>
        <v>1</v>
      </c>
      <c r="E28" s="6">
        <f>RAW!E28</f>
        <v>1</v>
      </c>
      <c r="F28" s="6">
        <f>RAW!F28</f>
        <v>1</v>
      </c>
      <c r="G28" s="6">
        <f>RAW!G28</f>
        <v>1</v>
      </c>
      <c r="H28" s="6">
        <f>RAW!H28</f>
        <v>1</v>
      </c>
      <c r="I28" s="15">
        <f>RAW!I28</f>
        <v>1</v>
      </c>
      <c r="J28" s="6">
        <f>RAW!J28</f>
        <v>0</v>
      </c>
      <c r="K28" s="6">
        <f>RAW!K28</f>
        <v>1</v>
      </c>
      <c r="L28" s="6">
        <f>RAW!L28</f>
        <v>1</v>
      </c>
      <c r="M28" s="19">
        <f>RAW!M28</f>
        <v>1</v>
      </c>
      <c r="N28" s="25"/>
      <c r="O28" s="23">
        <f t="shared" si="0"/>
        <v>1</v>
      </c>
      <c r="P28" s="23">
        <f t="shared" si="1"/>
        <v>0.66666666666666663</v>
      </c>
      <c r="Q28" s="23">
        <f t="shared" si="2"/>
        <v>1</v>
      </c>
      <c r="R28" s="31" t="s">
        <v>130</v>
      </c>
    </row>
    <row r="29" spans="1:18" x14ac:dyDescent="0.2">
      <c r="A29" s="5" t="str">
        <f>RAW!A29</f>
        <v>NV</v>
      </c>
      <c r="B29" s="5" t="str">
        <f>RAW!B29</f>
        <v xml:space="preserve"> Nevada</v>
      </c>
      <c r="C29" s="6">
        <f>RAW!C29</f>
        <v>0</v>
      </c>
      <c r="D29" s="15">
        <f>RAW!D29</f>
        <v>0</v>
      </c>
      <c r="E29" s="6">
        <f>RAW!E29</f>
        <v>0</v>
      </c>
      <c r="F29" s="6">
        <f>RAW!F29</f>
        <v>2</v>
      </c>
      <c r="G29" s="6">
        <f>RAW!G29</f>
        <v>0</v>
      </c>
      <c r="H29" s="6">
        <f>RAW!H29</f>
        <v>0</v>
      </c>
      <c r="I29" s="15">
        <f>RAW!I29</f>
        <v>0</v>
      </c>
      <c r="J29" s="6">
        <f>RAW!J29</f>
        <v>1</v>
      </c>
      <c r="K29" s="6">
        <f>RAW!K29</f>
        <v>-1</v>
      </c>
      <c r="L29" s="6">
        <f>RAW!L29</f>
        <v>-1</v>
      </c>
      <c r="M29" s="19">
        <f>RAW!M29</f>
        <v>-1</v>
      </c>
      <c r="N29" s="25"/>
      <c r="O29" s="23">
        <f t="shared" si="0"/>
        <v>0.4</v>
      </c>
      <c r="P29" s="23">
        <f t="shared" si="1"/>
        <v>0</v>
      </c>
      <c r="Q29" s="23">
        <f t="shared" si="2"/>
        <v>-1</v>
      </c>
      <c r="R29" s="31" t="s">
        <v>125</v>
      </c>
    </row>
    <row r="30" spans="1:18" x14ac:dyDescent="0.2">
      <c r="A30" s="5" t="str">
        <f>RAW!A30</f>
        <v>NH</v>
      </c>
      <c r="B30" s="5" t="str">
        <f>RAW!B30</f>
        <v xml:space="preserve"> New Hampshire</v>
      </c>
      <c r="C30" s="6">
        <f>RAW!C30</f>
        <v>1</v>
      </c>
      <c r="D30" s="15">
        <f>RAW!D30</f>
        <v>1</v>
      </c>
      <c r="E30" s="6">
        <f>RAW!E30</f>
        <v>1</v>
      </c>
      <c r="F30" s="6">
        <f>RAW!F30</f>
        <v>-1</v>
      </c>
      <c r="G30" s="6">
        <f>RAW!G30</f>
        <v>-1</v>
      </c>
      <c r="H30" s="6">
        <f>RAW!H30</f>
        <v>1</v>
      </c>
      <c r="I30" s="15">
        <f>RAW!I30</f>
        <v>-1</v>
      </c>
      <c r="J30" s="6">
        <f>RAW!J30</f>
        <v>0</v>
      </c>
      <c r="K30" s="6">
        <f>RAW!K30</f>
        <v>-1</v>
      </c>
      <c r="L30" s="6">
        <f>RAW!L30</f>
        <v>-1</v>
      </c>
      <c r="M30" s="19">
        <f>RAW!M30</f>
        <v>-1</v>
      </c>
      <c r="N30" s="25"/>
      <c r="O30" s="23">
        <f t="shared" si="0"/>
        <v>0.2</v>
      </c>
      <c r="P30" s="23">
        <f t="shared" si="1"/>
        <v>-0.66666666666666663</v>
      </c>
      <c r="Q30" s="23">
        <f t="shared" si="2"/>
        <v>-1</v>
      </c>
      <c r="R30" s="31" t="s">
        <v>122</v>
      </c>
    </row>
    <row r="31" spans="1:18" x14ac:dyDescent="0.2">
      <c r="A31" s="5" t="str">
        <f>RAW!A31</f>
        <v>NJ</v>
      </c>
      <c r="B31" s="5" t="str">
        <f>RAW!B31</f>
        <v xml:space="preserve"> New Jersey</v>
      </c>
      <c r="C31" s="6">
        <f>RAW!C31</f>
        <v>0</v>
      </c>
      <c r="D31" s="15">
        <f>RAW!D31</f>
        <v>0</v>
      </c>
      <c r="E31" s="6">
        <f>RAW!E31</f>
        <v>1</v>
      </c>
      <c r="F31" s="6">
        <f>RAW!F31</f>
        <v>0</v>
      </c>
      <c r="G31" s="6">
        <f>RAW!G31</f>
        <v>-1</v>
      </c>
      <c r="H31" s="6">
        <f>RAW!H31</f>
        <v>-1</v>
      </c>
      <c r="I31" s="15">
        <f>RAW!I31</f>
        <v>1</v>
      </c>
      <c r="J31" s="6">
        <f>RAW!J31</f>
        <v>0</v>
      </c>
      <c r="K31" s="6">
        <f>RAW!K31</f>
        <v>-1</v>
      </c>
      <c r="L31" s="6">
        <f>RAW!L31</f>
        <v>-4</v>
      </c>
      <c r="M31" s="19">
        <f>RAW!M31</f>
        <v>-3</v>
      </c>
      <c r="N31" s="25"/>
      <c r="O31" s="23">
        <f t="shared" si="0"/>
        <v>-0.2</v>
      </c>
      <c r="P31" s="23">
        <f t="shared" si="1"/>
        <v>0</v>
      </c>
      <c r="Q31" s="23">
        <f t="shared" si="2"/>
        <v>-3.5</v>
      </c>
      <c r="R31" s="31" t="s">
        <v>127</v>
      </c>
    </row>
    <row r="32" spans="1:18" x14ac:dyDescent="0.2">
      <c r="A32" s="5" t="str">
        <f>RAW!A32</f>
        <v>NM</v>
      </c>
      <c r="B32" s="5" t="str">
        <f>RAW!B32</f>
        <v xml:space="preserve"> New Mexico</v>
      </c>
      <c r="C32" s="6">
        <f>RAW!C32</f>
        <v>1</v>
      </c>
      <c r="D32" s="15">
        <f>RAW!D32</f>
        <v>1</v>
      </c>
      <c r="E32" s="6">
        <f>RAW!E32</f>
        <v>1</v>
      </c>
      <c r="F32" s="6">
        <f>RAW!F32</f>
        <v>1</v>
      </c>
      <c r="G32" s="6">
        <f>RAW!G32</f>
        <v>-1</v>
      </c>
      <c r="H32" s="6">
        <f>RAW!H32</f>
        <v>0</v>
      </c>
      <c r="I32" s="15">
        <f>RAW!I32</f>
        <v>0</v>
      </c>
      <c r="J32" s="6">
        <f>RAW!J32</f>
        <v>0</v>
      </c>
      <c r="K32" s="6">
        <f>RAW!K32</f>
        <v>0</v>
      </c>
      <c r="L32" s="6">
        <f>RAW!L32</f>
        <v>-1</v>
      </c>
      <c r="M32" s="19">
        <f>RAW!M32</f>
        <v>0</v>
      </c>
      <c r="N32" s="25"/>
      <c r="O32" s="23">
        <f t="shared" si="0"/>
        <v>0.4</v>
      </c>
      <c r="P32" s="23">
        <f t="shared" si="1"/>
        <v>0</v>
      </c>
      <c r="Q32" s="23">
        <f t="shared" si="2"/>
        <v>-0.5</v>
      </c>
      <c r="R32" s="31" t="s">
        <v>126</v>
      </c>
    </row>
    <row r="33" spans="1:18" x14ac:dyDescent="0.2">
      <c r="A33" s="5" t="str">
        <f>RAW!A33</f>
        <v>NY</v>
      </c>
      <c r="B33" s="5" t="str">
        <f>RAW!B33</f>
        <v xml:space="preserve"> New York</v>
      </c>
      <c r="C33" s="6">
        <f>RAW!C33</f>
        <v>-1</v>
      </c>
      <c r="D33" s="15">
        <f>RAW!D33</f>
        <v>-3</v>
      </c>
      <c r="E33" s="6">
        <f>RAW!E33</f>
        <v>-2</v>
      </c>
      <c r="F33" s="6">
        <f>RAW!F33</f>
        <v>-4</v>
      </c>
      <c r="G33" s="6">
        <f>RAW!G33</f>
        <v>-6</v>
      </c>
      <c r="H33" s="6">
        <f>RAW!H33</f>
        <v>-3</v>
      </c>
      <c r="I33" s="15">
        <f>RAW!I33</f>
        <v>-2</v>
      </c>
      <c r="J33" s="6">
        <f>RAW!J33</f>
        <v>-2</v>
      </c>
      <c r="K33" s="6">
        <f>RAW!K33</f>
        <v>-1</v>
      </c>
      <c r="L33" s="6">
        <f>RAW!L33</f>
        <v>-3</v>
      </c>
      <c r="M33" s="19">
        <f>RAW!M33</f>
        <v>-2</v>
      </c>
      <c r="N33" s="25"/>
      <c r="O33" s="23">
        <f t="shared" si="0"/>
        <v>-3.6</v>
      </c>
      <c r="P33" s="23">
        <f t="shared" si="1"/>
        <v>-1.6666666666666667</v>
      </c>
      <c r="Q33" s="23">
        <f t="shared" si="2"/>
        <v>-2.5</v>
      </c>
      <c r="R33" s="31" t="s">
        <v>129</v>
      </c>
    </row>
    <row r="34" spans="1:18" x14ac:dyDescent="0.2">
      <c r="A34" s="5" t="str">
        <f>RAW!A34</f>
        <v>NC</v>
      </c>
      <c r="B34" s="5" t="str">
        <f>RAW!B34</f>
        <v xml:space="preserve"> North Carolina</v>
      </c>
      <c r="C34" s="6">
        <f>RAW!C34</f>
        <v>1</v>
      </c>
      <c r="D34" s="15">
        <f>RAW!D34</f>
        <v>0</v>
      </c>
      <c r="E34" s="6">
        <f>RAW!E34</f>
        <v>0</v>
      </c>
      <c r="F34" s="6">
        <f>RAW!F34</f>
        <v>0</v>
      </c>
      <c r="G34" s="6">
        <f>RAW!G34</f>
        <v>-1</v>
      </c>
      <c r="H34" s="6">
        <f>RAW!H34</f>
        <v>-1</v>
      </c>
      <c r="I34" s="15">
        <f>RAW!I34</f>
        <v>3</v>
      </c>
      <c r="J34" s="6">
        <f>RAW!J34</f>
        <v>3</v>
      </c>
      <c r="K34" s="6">
        <f>RAW!K34</f>
        <v>3</v>
      </c>
      <c r="L34" s="6">
        <f>RAW!L34</f>
        <v>3</v>
      </c>
      <c r="M34" s="19">
        <f>RAW!M34</f>
        <v>1</v>
      </c>
      <c r="N34" s="25"/>
      <c r="O34" s="23">
        <f t="shared" ref="O34:O51" si="3">AVERAGE(D34:H34)</f>
        <v>-0.4</v>
      </c>
      <c r="P34" s="23">
        <f t="shared" ref="P34:P51" si="4">AVERAGE(I34:K34)</f>
        <v>3</v>
      </c>
      <c r="Q34" s="23">
        <f t="shared" ref="Q34:Q51" si="5">AVERAGE(L34:M34)</f>
        <v>2</v>
      </c>
      <c r="R34" s="31" t="s">
        <v>122</v>
      </c>
    </row>
    <row r="35" spans="1:18" x14ac:dyDescent="0.2">
      <c r="A35" s="5" t="str">
        <f>RAW!A35</f>
        <v>ND</v>
      </c>
      <c r="B35" s="5" t="str">
        <f>RAW!B35</f>
        <v xml:space="preserve"> North Dakota</v>
      </c>
      <c r="C35" s="6">
        <f>RAW!C35</f>
        <v>-1</v>
      </c>
      <c r="D35" s="15">
        <f>RAW!D35</f>
        <v>-1</v>
      </c>
      <c r="E35" s="6">
        <f>RAW!E35</f>
        <v>-1</v>
      </c>
      <c r="F35" s="6">
        <f>RAW!F35</f>
        <v>-1</v>
      </c>
      <c r="G35" s="6">
        <f>RAW!G35</f>
        <v>-1</v>
      </c>
      <c r="H35" s="6">
        <f>RAW!H35</f>
        <v>1</v>
      </c>
      <c r="I35" s="15">
        <f>RAW!I35</f>
        <v>1</v>
      </c>
      <c r="J35" s="6">
        <f>RAW!J35</f>
        <v>1</v>
      </c>
      <c r="K35" s="6">
        <f>RAW!K35</f>
        <v>1</v>
      </c>
      <c r="L35" s="6">
        <f>RAW!L35</f>
        <v>1</v>
      </c>
      <c r="M35" s="19">
        <f>RAW!M35</f>
        <v>1</v>
      </c>
      <c r="N35" s="25"/>
      <c r="O35" s="23">
        <f t="shared" si="3"/>
        <v>-0.6</v>
      </c>
      <c r="P35" s="23">
        <f t="shared" si="4"/>
        <v>1</v>
      </c>
      <c r="Q35" s="23">
        <f t="shared" si="5"/>
        <v>1</v>
      </c>
      <c r="R35" s="31" t="s">
        <v>123</v>
      </c>
    </row>
    <row r="36" spans="1:18" x14ac:dyDescent="0.2">
      <c r="A36" s="5" t="str">
        <f>RAW!A36</f>
        <v>OH</v>
      </c>
      <c r="B36" s="5" t="str">
        <f>RAW!B36</f>
        <v xml:space="preserve"> Ohio</v>
      </c>
      <c r="C36" s="6">
        <f>RAW!C36</f>
        <v>1</v>
      </c>
      <c r="D36" s="15">
        <f>RAW!D36</f>
        <v>2</v>
      </c>
      <c r="E36" s="6">
        <f>RAW!E36</f>
        <v>2</v>
      </c>
      <c r="F36" s="6">
        <f>RAW!F36</f>
        <v>2</v>
      </c>
      <c r="G36" s="6">
        <f>RAW!G36</f>
        <v>-1</v>
      </c>
      <c r="H36" s="6">
        <f>RAW!H36</f>
        <v>3</v>
      </c>
      <c r="I36" s="15">
        <f>RAW!I36</f>
        <v>4</v>
      </c>
      <c r="J36" s="6">
        <f>RAW!J36</f>
        <v>3</v>
      </c>
      <c r="K36" s="6">
        <f>RAW!K36</f>
        <v>3</v>
      </c>
      <c r="L36" s="6">
        <f>RAW!L36</f>
        <v>4</v>
      </c>
      <c r="M36" s="19">
        <f>RAW!M36</f>
        <v>3</v>
      </c>
      <c r="N36" s="25"/>
      <c r="O36" s="23">
        <f t="shared" si="3"/>
        <v>1.6</v>
      </c>
      <c r="P36" s="23">
        <f t="shared" si="4"/>
        <v>3.3333333333333335</v>
      </c>
      <c r="Q36" s="23">
        <f t="shared" si="5"/>
        <v>3.5</v>
      </c>
      <c r="R36" s="31" t="s">
        <v>122</v>
      </c>
    </row>
    <row r="37" spans="1:18" x14ac:dyDescent="0.2">
      <c r="A37" s="5" t="str">
        <f>RAW!A37</f>
        <v>OK</v>
      </c>
      <c r="B37" s="5" t="str">
        <f>RAW!B37</f>
        <v xml:space="preserve"> Oklahoma</v>
      </c>
      <c r="C37" s="6">
        <f>RAW!C37</f>
        <v>1</v>
      </c>
      <c r="D37" s="15">
        <f>RAW!D37</f>
        <v>1</v>
      </c>
      <c r="E37" s="6">
        <f>RAW!E37</f>
        <v>1</v>
      </c>
      <c r="F37" s="6">
        <f>RAW!F37</f>
        <v>1</v>
      </c>
      <c r="G37" s="6">
        <f>RAW!G37</f>
        <v>1</v>
      </c>
      <c r="H37" s="6">
        <f>RAW!H37</f>
        <v>1</v>
      </c>
      <c r="I37" s="15">
        <f>RAW!I37</f>
        <v>2</v>
      </c>
      <c r="J37" s="6">
        <f>RAW!J37</f>
        <v>1</v>
      </c>
      <c r="K37" s="6">
        <f>RAW!K37</f>
        <v>1</v>
      </c>
      <c r="L37" s="6">
        <f>RAW!L37</f>
        <v>1</v>
      </c>
      <c r="M37" s="19">
        <f>RAW!M37</f>
        <v>2</v>
      </c>
      <c r="N37" s="25"/>
      <c r="O37" s="23">
        <f t="shared" si="3"/>
        <v>1</v>
      </c>
      <c r="P37" s="23">
        <f t="shared" si="4"/>
        <v>1.3333333333333333</v>
      </c>
      <c r="Q37" s="23">
        <f t="shared" si="5"/>
        <v>1.5</v>
      </c>
      <c r="R37" s="31" t="s">
        <v>122</v>
      </c>
    </row>
    <row r="38" spans="1:18" x14ac:dyDescent="0.2">
      <c r="A38" s="5" t="str">
        <f>RAW!A38</f>
        <v>OR</v>
      </c>
      <c r="B38" s="5" t="str">
        <f>RAW!B38</f>
        <v xml:space="preserve"> Oregon</v>
      </c>
      <c r="C38" s="6">
        <f>RAW!C38</f>
        <v>-1</v>
      </c>
      <c r="D38" s="15">
        <f>RAW!D38</f>
        <v>-1</v>
      </c>
      <c r="E38" s="6">
        <f>RAW!E38</f>
        <v>-1</v>
      </c>
      <c r="F38" s="6">
        <f>RAW!F38</f>
        <v>-1</v>
      </c>
      <c r="G38" s="6">
        <f>RAW!G38</f>
        <v>-1</v>
      </c>
      <c r="H38" s="6">
        <f>RAW!H38</f>
        <v>-1</v>
      </c>
      <c r="I38" s="15">
        <f>RAW!I38</f>
        <v>-1</v>
      </c>
      <c r="J38" s="6">
        <f>RAW!J38</f>
        <v>-1</v>
      </c>
      <c r="K38" s="6">
        <f>RAW!K38</f>
        <v>-1</v>
      </c>
      <c r="L38" s="6">
        <f>RAW!L38</f>
        <v>-1</v>
      </c>
      <c r="M38" s="19">
        <f>RAW!M38</f>
        <v>-1</v>
      </c>
      <c r="N38" s="25"/>
      <c r="O38" s="23">
        <f t="shared" si="3"/>
        <v>-1</v>
      </c>
      <c r="P38" s="23">
        <f t="shared" si="4"/>
        <v>-1</v>
      </c>
      <c r="Q38" s="23">
        <f t="shared" si="5"/>
        <v>-1</v>
      </c>
      <c r="R38" s="31" t="s">
        <v>128</v>
      </c>
    </row>
    <row r="39" spans="1:18" x14ac:dyDescent="0.2">
      <c r="A39" s="5" t="str">
        <f>RAW!A39</f>
        <v>PA</v>
      </c>
      <c r="B39" s="5" t="str">
        <f>RAW!B39</f>
        <v xml:space="preserve"> Pennsylvania</v>
      </c>
      <c r="C39" s="6">
        <f>RAW!C39</f>
        <v>1</v>
      </c>
      <c r="D39" s="15">
        <f>RAW!D39</f>
        <v>2</v>
      </c>
      <c r="E39" s="6">
        <f>RAW!E39</f>
        <v>2</v>
      </c>
      <c r="F39" s="6">
        <f>RAW!F39</f>
        <v>-1</v>
      </c>
      <c r="G39" s="6">
        <f>RAW!G39</f>
        <v>-2</v>
      </c>
      <c r="H39" s="6">
        <f>RAW!H39</f>
        <v>2</v>
      </c>
      <c r="I39" s="15">
        <f>RAW!I39</f>
        <v>4</v>
      </c>
      <c r="J39" s="6">
        <f>RAW!J39</f>
        <v>3</v>
      </c>
      <c r="K39" s="6">
        <f>RAW!K39</f>
        <v>3</v>
      </c>
      <c r="L39" s="6">
        <f>RAW!L39</f>
        <v>1</v>
      </c>
      <c r="M39" s="19">
        <f>RAW!M39</f>
        <v>0</v>
      </c>
      <c r="N39" s="25"/>
      <c r="O39" s="23">
        <f t="shared" si="3"/>
        <v>0.6</v>
      </c>
      <c r="P39" s="23">
        <f t="shared" si="4"/>
        <v>3.3333333333333335</v>
      </c>
      <c r="Q39" s="23">
        <f t="shared" si="5"/>
        <v>0.5</v>
      </c>
      <c r="R39" s="31" t="s">
        <v>122</v>
      </c>
    </row>
    <row r="40" spans="1:18" x14ac:dyDescent="0.2">
      <c r="A40" s="5" t="str">
        <f>RAW!A40</f>
        <v>RI</v>
      </c>
      <c r="B40" s="5" t="str">
        <f>RAW!B40</f>
        <v xml:space="preserve"> Rhode Island</v>
      </c>
      <c r="C40" s="6">
        <f>RAW!C40</f>
        <v>-1</v>
      </c>
      <c r="D40" s="15">
        <f>RAW!D40</f>
        <v>-1</v>
      </c>
      <c r="E40" s="6">
        <f>RAW!E40</f>
        <v>-1</v>
      </c>
      <c r="F40" s="6">
        <f>RAW!F40</f>
        <v>-1</v>
      </c>
      <c r="G40" s="6">
        <f>RAW!G40</f>
        <v>-1</v>
      </c>
      <c r="H40" s="6">
        <f>RAW!H40</f>
        <v>-1</v>
      </c>
      <c r="I40" s="15">
        <f>RAW!I40</f>
        <v>-1</v>
      </c>
      <c r="J40" s="6">
        <f>RAW!J40</f>
        <v>-1</v>
      </c>
      <c r="K40" s="6">
        <f>RAW!K40</f>
        <v>-1</v>
      </c>
      <c r="L40" s="6">
        <f>RAW!L40</f>
        <v>-1</v>
      </c>
      <c r="M40" s="19">
        <f>RAW!M40</f>
        <v>-1</v>
      </c>
      <c r="N40" s="25"/>
      <c r="O40" s="23">
        <f t="shared" si="3"/>
        <v>-1</v>
      </c>
      <c r="P40" s="23">
        <f t="shared" si="4"/>
        <v>-1</v>
      </c>
      <c r="Q40" s="23">
        <f t="shared" si="5"/>
        <v>-1</v>
      </c>
      <c r="R40" s="31" t="s">
        <v>125</v>
      </c>
    </row>
    <row r="41" spans="1:18" x14ac:dyDescent="0.2">
      <c r="A41" s="5" t="str">
        <f>RAW!A41</f>
        <v>SC</v>
      </c>
      <c r="B41" s="5" t="str">
        <f>RAW!B41</f>
        <v xml:space="preserve"> South Carolina</v>
      </c>
      <c r="C41" s="6">
        <f>RAW!C41</f>
        <v>1</v>
      </c>
      <c r="D41" s="15">
        <f>RAW!D41</f>
        <v>1</v>
      </c>
      <c r="E41" s="6">
        <f>RAW!E41</f>
        <v>0</v>
      </c>
      <c r="F41" s="6">
        <f>RAW!F41</f>
        <v>1</v>
      </c>
      <c r="G41" s="6">
        <f>RAW!G41</f>
        <v>1</v>
      </c>
      <c r="H41" s="6">
        <f>RAW!H41</f>
        <v>1</v>
      </c>
      <c r="I41" s="15">
        <f>RAW!I41</f>
        <v>2</v>
      </c>
      <c r="J41" s="6">
        <f>RAW!J41</f>
        <v>2</v>
      </c>
      <c r="K41" s="6">
        <f>RAW!K41</f>
        <v>2</v>
      </c>
      <c r="L41" s="6">
        <f>RAW!L41</f>
        <v>1</v>
      </c>
      <c r="M41" s="19">
        <f>RAW!M41</f>
        <v>2</v>
      </c>
      <c r="N41" s="25"/>
      <c r="O41" s="23">
        <f t="shared" si="3"/>
        <v>0.8</v>
      </c>
      <c r="P41" s="23">
        <f t="shared" si="4"/>
        <v>2</v>
      </c>
      <c r="Q41" s="23">
        <f t="shared" si="5"/>
        <v>1.5</v>
      </c>
      <c r="R41" s="31" t="s">
        <v>122</v>
      </c>
    </row>
    <row r="42" spans="1:18" x14ac:dyDescent="0.2">
      <c r="A42" s="5" t="str">
        <f>RAW!A42</f>
        <v>SD</v>
      </c>
      <c r="B42" s="5" t="str">
        <f>RAW!B42</f>
        <v xml:space="preserve"> South Dakota</v>
      </c>
      <c r="C42" s="6">
        <f>RAW!C42</f>
        <v>1</v>
      </c>
      <c r="D42" s="15">
        <f>RAW!D42</f>
        <v>1</v>
      </c>
      <c r="E42" s="6">
        <f>RAW!E42</f>
        <v>-1</v>
      </c>
      <c r="F42" s="6">
        <f>RAW!F42</f>
        <v>-1</v>
      </c>
      <c r="G42" s="6">
        <f>RAW!G42</f>
        <v>-1</v>
      </c>
      <c r="H42" s="6">
        <f>RAW!H42</f>
        <v>1</v>
      </c>
      <c r="I42" s="15">
        <f>RAW!I42</f>
        <v>1</v>
      </c>
      <c r="J42" s="6">
        <f>RAW!J42</f>
        <v>1</v>
      </c>
      <c r="K42" s="6">
        <f>RAW!K42</f>
        <v>1</v>
      </c>
      <c r="L42" s="6">
        <f>RAW!L42</f>
        <v>1</v>
      </c>
      <c r="M42" s="19">
        <f>RAW!M42</f>
        <v>1</v>
      </c>
      <c r="N42" s="25"/>
      <c r="O42" s="23">
        <f t="shared" si="3"/>
        <v>-0.2</v>
      </c>
      <c r="P42" s="23">
        <f t="shared" si="4"/>
        <v>1</v>
      </c>
      <c r="Q42" s="23">
        <f t="shared" si="5"/>
        <v>1</v>
      </c>
      <c r="R42" s="31" t="s">
        <v>123</v>
      </c>
    </row>
    <row r="43" spans="1:18" x14ac:dyDescent="0.2">
      <c r="A43" s="5" t="str">
        <f>RAW!A43</f>
        <v>TN</v>
      </c>
      <c r="B43" s="5" t="str">
        <f>RAW!B43</f>
        <v xml:space="preserve"> Tennessee</v>
      </c>
      <c r="C43" s="6">
        <f>RAW!C43</f>
        <v>1</v>
      </c>
      <c r="D43" s="15">
        <f>RAW!D43</f>
        <v>-1</v>
      </c>
      <c r="E43" s="6">
        <f>RAW!E43</f>
        <v>-1</v>
      </c>
      <c r="F43" s="6">
        <f>RAW!F43</f>
        <v>0</v>
      </c>
      <c r="G43" s="6">
        <f>RAW!G43</f>
        <v>-1</v>
      </c>
      <c r="H43" s="6">
        <f>RAW!H43</f>
        <v>1</v>
      </c>
      <c r="I43" s="15">
        <f>RAW!I43</f>
        <v>2</v>
      </c>
      <c r="J43" s="6">
        <f>RAW!J43</f>
        <v>1</v>
      </c>
      <c r="K43" s="6">
        <f>RAW!K43</f>
        <v>1</v>
      </c>
      <c r="L43" s="6">
        <f>RAW!L43</f>
        <v>2</v>
      </c>
      <c r="M43" s="19">
        <f>RAW!M43</f>
        <v>1</v>
      </c>
      <c r="N43" s="25"/>
      <c r="O43" s="23">
        <f t="shared" si="3"/>
        <v>-0.4</v>
      </c>
      <c r="P43" s="23">
        <f t="shared" si="4"/>
        <v>1.3333333333333333</v>
      </c>
      <c r="Q43" s="23">
        <f t="shared" si="5"/>
        <v>1.5</v>
      </c>
      <c r="R43" s="31" t="s">
        <v>122</v>
      </c>
    </row>
    <row r="44" spans="1:18" x14ac:dyDescent="0.2">
      <c r="A44" s="5" t="str">
        <f>RAW!A44</f>
        <v>TX</v>
      </c>
      <c r="B44" s="5" t="str">
        <f>RAW!B44</f>
        <v xml:space="preserve"> Texas</v>
      </c>
      <c r="C44" s="6">
        <f>RAW!C44</f>
        <v>-2</v>
      </c>
      <c r="D44" s="15">
        <f>RAW!D44</f>
        <v>-2</v>
      </c>
      <c r="E44" s="6">
        <f>RAW!E44</f>
        <v>3</v>
      </c>
      <c r="F44" s="6">
        <f>RAW!F44</f>
        <v>3</v>
      </c>
      <c r="G44" s="6">
        <f>RAW!G44</f>
        <v>2</v>
      </c>
      <c r="H44" s="6">
        <f>RAW!H44</f>
        <v>3</v>
      </c>
      <c r="I44" s="15">
        <f>RAW!I44</f>
        <v>3</v>
      </c>
      <c r="J44" s="6">
        <f>RAW!J44</f>
        <v>4</v>
      </c>
      <c r="K44" s="6">
        <f>RAW!K44</f>
        <v>5</v>
      </c>
      <c r="L44" s="6">
        <f>RAW!L44</f>
        <v>4</v>
      </c>
      <c r="M44" s="19">
        <f>RAW!M44</f>
        <v>3</v>
      </c>
      <c r="N44" s="25"/>
      <c r="O44" s="23">
        <f t="shared" si="3"/>
        <v>1.8</v>
      </c>
      <c r="P44" s="23">
        <f t="shared" si="4"/>
        <v>4</v>
      </c>
      <c r="Q44" s="23">
        <f t="shared" si="5"/>
        <v>3.5</v>
      </c>
      <c r="R44" s="31" t="s">
        <v>122</v>
      </c>
    </row>
    <row r="45" spans="1:18" x14ac:dyDescent="0.2">
      <c r="A45" s="5" t="str">
        <f>RAW!A45</f>
        <v>UT</v>
      </c>
      <c r="B45" s="5" t="str">
        <f>RAW!B45</f>
        <v xml:space="preserve"> Utah</v>
      </c>
      <c r="C45" s="6">
        <f>RAW!C45</f>
        <v>0</v>
      </c>
      <c r="D45" s="15">
        <f>RAW!D45</f>
        <v>0</v>
      </c>
      <c r="E45" s="6">
        <f>RAW!E45</f>
        <v>0</v>
      </c>
      <c r="F45" s="6">
        <f>RAW!F45</f>
        <v>0</v>
      </c>
      <c r="G45" s="6">
        <f>RAW!G45</f>
        <v>-1</v>
      </c>
      <c r="H45" s="6">
        <f>RAW!H45</f>
        <v>0</v>
      </c>
      <c r="I45" s="15">
        <f>RAW!I45</f>
        <v>0</v>
      </c>
      <c r="J45" s="6">
        <f>RAW!J45</f>
        <v>1</v>
      </c>
      <c r="K45" s="6">
        <f>RAW!K45</f>
        <v>1</v>
      </c>
      <c r="L45" s="6">
        <f>RAW!L45</f>
        <v>1</v>
      </c>
      <c r="M45" s="19">
        <f>RAW!M45</f>
        <v>1</v>
      </c>
      <c r="N45" s="25"/>
      <c r="O45" s="23">
        <f t="shared" si="3"/>
        <v>-0.2</v>
      </c>
      <c r="P45" s="23">
        <f t="shared" si="4"/>
        <v>0.66666666666666663</v>
      </c>
      <c r="Q45" s="23">
        <f t="shared" si="5"/>
        <v>1</v>
      </c>
      <c r="R45" s="31" t="s">
        <v>122</v>
      </c>
    </row>
    <row r="46" spans="1:18" x14ac:dyDescent="0.2">
      <c r="A46" s="5" t="str">
        <f>RAW!A46</f>
        <v>VT</v>
      </c>
      <c r="B46" s="5" t="str">
        <f>RAW!B46</f>
        <v xml:space="preserve"> Vermont</v>
      </c>
      <c r="C46" s="6">
        <f>RAW!C46</f>
        <v>0</v>
      </c>
      <c r="D46" s="15">
        <f>RAW!D46</f>
        <v>0</v>
      </c>
      <c r="E46" s="6">
        <f>RAW!E46</f>
        <v>0</v>
      </c>
      <c r="F46" s="6">
        <f>RAW!F46</f>
        <v>-1</v>
      </c>
      <c r="G46" s="6">
        <f>RAW!G46</f>
        <v>-1</v>
      </c>
      <c r="H46" s="6">
        <f>RAW!H46</f>
        <v>-1</v>
      </c>
      <c r="I46" s="15">
        <f>RAW!I46</f>
        <v>-1</v>
      </c>
      <c r="J46" s="6">
        <f>RAW!J46</f>
        <v>-1</v>
      </c>
      <c r="K46" s="6">
        <f>RAW!K46</f>
        <v>-1</v>
      </c>
      <c r="L46" s="6">
        <f>RAW!L46</f>
        <v>-1</v>
      </c>
      <c r="M46" s="19">
        <f>RAW!M46</f>
        <v>-1</v>
      </c>
      <c r="N46" s="25"/>
      <c r="O46" s="23">
        <f t="shared" si="3"/>
        <v>-0.6</v>
      </c>
      <c r="P46" s="23">
        <f t="shared" si="4"/>
        <v>-1</v>
      </c>
      <c r="Q46" s="23">
        <f t="shared" si="5"/>
        <v>-1</v>
      </c>
      <c r="R46" s="31" t="s">
        <v>123</v>
      </c>
    </row>
    <row r="47" spans="1:18" x14ac:dyDescent="0.2">
      <c r="A47" s="5" t="str">
        <f>RAW!A47</f>
        <v>VA</v>
      </c>
      <c r="B47" s="5" t="str">
        <f>RAW!B47</f>
        <v xml:space="preserve"> Virginia</v>
      </c>
      <c r="C47" s="6">
        <f>RAW!C47</f>
        <v>1</v>
      </c>
      <c r="D47" s="15">
        <f>RAW!D47</f>
        <v>1</v>
      </c>
      <c r="E47" s="6">
        <f>RAW!E47</f>
        <v>2</v>
      </c>
      <c r="F47" s="6">
        <f>RAW!F47</f>
        <v>2</v>
      </c>
      <c r="G47" s="6">
        <f>RAW!G47</f>
        <v>0</v>
      </c>
      <c r="H47" s="6">
        <f>RAW!H47</f>
        <v>2</v>
      </c>
      <c r="I47" s="15">
        <f>RAW!I47</f>
        <v>2</v>
      </c>
      <c r="J47" s="6">
        <f>RAW!J47</f>
        <v>2</v>
      </c>
      <c r="K47" s="6">
        <f>RAW!K47</f>
        <v>1</v>
      </c>
      <c r="L47" s="6">
        <f>RAW!L47</f>
        <v>-1</v>
      </c>
      <c r="M47" s="19">
        <f>RAW!M47</f>
        <v>-1</v>
      </c>
      <c r="N47" s="25"/>
      <c r="O47" s="23">
        <f t="shared" si="3"/>
        <v>1.4</v>
      </c>
      <c r="P47" s="23">
        <f t="shared" si="4"/>
        <v>1.6666666666666667</v>
      </c>
      <c r="Q47" s="23">
        <f t="shared" si="5"/>
        <v>-1</v>
      </c>
      <c r="R47" s="31" t="s">
        <v>122</v>
      </c>
    </row>
    <row r="48" spans="1:18" x14ac:dyDescent="0.2">
      <c r="A48" s="5" t="str">
        <f>RAW!A48</f>
        <v>WA</v>
      </c>
      <c r="B48" s="5" t="str">
        <f>RAW!B48</f>
        <v xml:space="preserve"> Washington</v>
      </c>
      <c r="C48" s="6">
        <f>RAW!C48</f>
        <v>-1</v>
      </c>
      <c r="D48" s="15">
        <f>RAW!D48</f>
        <v>-1</v>
      </c>
      <c r="E48" s="6">
        <f>RAW!E48</f>
        <v>-1</v>
      </c>
      <c r="F48" s="6">
        <f>RAW!F48</f>
        <v>-1</v>
      </c>
      <c r="G48" s="6">
        <f>RAW!G48</f>
        <v>-1</v>
      </c>
      <c r="H48" s="6">
        <f>RAW!H48</f>
        <v>0</v>
      </c>
      <c r="I48" s="15">
        <f>RAW!I48</f>
        <v>-1</v>
      </c>
      <c r="J48" s="6">
        <f>RAW!J48</f>
        <v>-1</v>
      </c>
      <c r="K48" s="6">
        <f>RAW!K48</f>
        <v>-1</v>
      </c>
      <c r="L48" s="6">
        <f>RAW!L48</f>
        <v>-1</v>
      </c>
      <c r="M48" s="19">
        <f>RAW!M48</f>
        <v>-1</v>
      </c>
      <c r="N48" s="25"/>
      <c r="O48" s="23">
        <f t="shared" si="3"/>
        <v>-0.8</v>
      </c>
      <c r="P48" s="23">
        <f t="shared" si="4"/>
        <v>-1</v>
      </c>
      <c r="Q48" s="23">
        <f t="shared" si="5"/>
        <v>-1</v>
      </c>
      <c r="R48" s="31" t="s">
        <v>124</v>
      </c>
    </row>
    <row r="49" spans="1:18" x14ac:dyDescent="0.2">
      <c r="A49" s="5" t="str">
        <f>RAW!A49</f>
        <v>WV</v>
      </c>
      <c r="B49" s="5" t="str">
        <f>RAW!B49</f>
        <v xml:space="preserve"> West Virginia</v>
      </c>
      <c r="C49" s="6">
        <f>RAW!C49</f>
        <v>0</v>
      </c>
      <c r="D49" s="15">
        <f>RAW!D49</f>
        <v>0</v>
      </c>
      <c r="E49" s="6">
        <f>RAW!E49</f>
        <v>0</v>
      </c>
      <c r="F49" s="6">
        <f>RAW!F49</f>
        <v>0</v>
      </c>
      <c r="G49" s="6">
        <f>RAW!G49</f>
        <v>0</v>
      </c>
      <c r="H49" s="6">
        <f>RAW!H49</f>
        <v>0</v>
      </c>
      <c r="I49" s="15">
        <f>RAW!I49</f>
        <v>0</v>
      </c>
      <c r="J49" s="6">
        <f>RAW!J49</f>
        <v>1</v>
      </c>
      <c r="K49" s="6">
        <f>RAW!K49</f>
        <v>1</v>
      </c>
      <c r="L49" s="6">
        <f>RAW!L49</f>
        <v>1</v>
      </c>
      <c r="M49" s="19">
        <f>RAW!M49</f>
        <v>1</v>
      </c>
      <c r="N49" s="25"/>
      <c r="O49" s="23">
        <f t="shared" si="3"/>
        <v>0</v>
      </c>
      <c r="P49" s="23">
        <f t="shared" si="4"/>
        <v>0.66666666666666663</v>
      </c>
      <c r="Q49" s="23">
        <f t="shared" si="5"/>
        <v>1</v>
      </c>
      <c r="R49" s="31" t="s">
        <v>125</v>
      </c>
    </row>
    <row r="50" spans="1:18" x14ac:dyDescent="0.2">
      <c r="A50" s="5" t="str">
        <f>RAW!A50</f>
        <v>WI</v>
      </c>
      <c r="B50" s="5" t="str">
        <f>RAW!B50</f>
        <v xml:space="preserve"> Wisconsin</v>
      </c>
      <c r="C50" s="6">
        <f>RAW!C50</f>
        <v>-1</v>
      </c>
      <c r="D50" s="15">
        <f>RAW!D50</f>
        <v>0</v>
      </c>
      <c r="E50" s="6">
        <f>RAW!E50</f>
        <v>0</v>
      </c>
      <c r="F50" s="6">
        <f>RAW!F50</f>
        <v>-1</v>
      </c>
      <c r="G50" s="6">
        <f>RAW!G50</f>
        <v>-1</v>
      </c>
      <c r="H50" s="6">
        <f>RAW!H50</f>
        <v>1</v>
      </c>
      <c r="I50" s="15">
        <f>RAW!I50</f>
        <v>1</v>
      </c>
      <c r="J50" s="6">
        <f>RAW!J50</f>
        <v>1</v>
      </c>
      <c r="K50" s="6">
        <f>RAW!K50</f>
        <v>1</v>
      </c>
      <c r="L50" s="6">
        <f>RAW!L50</f>
        <v>1</v>
      </c>
      <c r="M50" s="19">
        <f>RAW!M50</f>
        <v>1</v>
      </c>
      <c r="N50" s="25"/>
      <c r="O50" s="23">
        <f t="shared" si="3"/>
        <v>-0.2</v>
      </c>
      <c r="P50" s="23">
        <f t="shared" si="4"/>
        <v>1</v>
      </c>
      <c r="Q50" s="23">
        <f t="shared" si="5"/>
        <v>1</v>
      </c>
      <c r="R50" s="31" t="s">
        <v>122</v>
      </c>
    </row>
    <row r="51" spans="1:18" x14ac:dyDescent="0.2">
      <c r="A51" s="7" t="str">
        <f>RAW!A51</f>
        <v>WY</v>
      </c>
      <c r="B51" s="7" t="str">
        <f>RAW!B51</f>
        <v xml:space="preserve"> Wyoming</v>
      </c>
      <c r="C51" s="8">
        <f>RAW!C51</f>
        <v>1</v>
      </c>
      <c r="D51" s="16">
        <f>RAW!D51</f>
        <v>1</v>
      </c>
      <c r="E51" s="8">
        <f>RAW!E51</f>
        <v>1</v>
      </c>
      <c r="F51" s="8">
        <f>RAW!F51</f>
        <v>1</v>
      </c>
      <c r="G51" s="8">
        <f>RAW!G51</f>
        <v>1</v>
      </c>
      <c r="H51" s="8">
        <f>RAW!H51</f>
        <v>1</v>
      </c>
      <c r="I51" s="16">
        <f>RAW!I51</f>
        <v>1</v>
      </c>
      <c r="J51" s="8">
        <f>RAW!J51</f>
        <v>1</v>
      </c>
      <c r="K51" s="8">
        <f>RAW!K51</f>
        <v>1</v>
      </c>
      <c r="L51" s="8">
        <f>RAW!L51</f>
        <v>1</v>
      </c>
      <c r="M51" s="20">
        <f>RAW!M51</f>
        <v>1</v>
      </c>
      <c r="N51" s="25"/>
      <c r="O51" s="24">
        <f t="shared" si="3"/>
        <v>1</v>
      </c>
      <c r="P51" s="24">
        <f t="shared" si="4"/>
        <v>1</v>
      </c>
      <c r="Q51" s="24">
        <f t="shared" si="5"/>
        <v>1</v>
      </c>
      <c r="R51" s="32" t="s">
        <v>123</v>
      </c>
    </row>
    <row r="52" spans="1:18" x14ac:dyDescent="0.2">
      <c r="A52" s="5"/>
      <c r="B52" s="5"/>
      <c r="D52" s="15"/>
      <c r="I52" s="15"/>
      <c r="M52" s="19"/>
      <c r="N52" s="25"/>
      <c r="P52" s="23"/>
      <c r="Q52" s="23"/>
      <c r="R52" s="27"/>
    </row>
    <row r="53" spans="1:18" x14ac:dyDescent="0.2">
      <c r="A53" s="5"/>
      <c r="B53" s="5"/>
      <c r="D53" s="15"/>
      <c r="I53" s="15"/>
      <c r="M53" s="19"/>
      <c r="N53" s="25"/>
      <c r="R53" s="27"/>
    </row>
    <row r="54" spans="1:18" x14ac:dyDescent="0.2">
      <c r="A54" s="12" t="s">
        <v>118</v>
      </c>
      <c r="B54" s="7"/>
      <c r="C54" s="11">
        <f t="shared" ref="C54:M54" si="6">C1</f>
        <v>2000</v>
      </c>
      <c r="D54" s="14">
        <f t="shared" si="6"/>
        <v>2002</v>
      </c>
      <c r="E54" s="11">
        <f t="shared" si="6"/>
        <v>2004</v>
      </c>
      <c r="F54" s="11">
        <f t="shared" si="6"/>
        <v>2006</v>
      </c>
      <c r="G54" s="11">
        <f t="shared" si="6"/>
        <v>2008</v>
      </c>
      <c r="H54" s="11">
        <f t="shared" si="6"/>
        <v>2010</v>
      </c>
      <c r="I54" s="14">
        <f t="shared" si="6"/>
        <v>2012</v>
      </c>
      <c r="J54" s="11">
        <f t="shared" si="6"/>
        <v>2014</v>
      </c>
      <c r="K54" s="11">
        <f t="shared" si="6"/>
        <v>2016</v>
      </c>
      <c r="L54" s="11">
        <f t="shared" si="6"/>
        <v>2018</v>
      </c>
      <c r="M54" s="18">
        <f t="shared" si="6"/>
        <v>2020</v>
      </c>
      <c r="N54" s="25"/>
      <c r="R54" s="33"/>
    </row>
    <row r="55" spans="1:18" x14ac:dyDescent="0.2">
      <c r="A55" s="9" t="s">
        <v>102</v>
      </c>
      <c r="B55" s="9" t="str">
        <f>RAW!B59</f>
        <v xml:space="preserve"> </v>
      </c>
      <c r="C55" s="10">
        <f>RAW!C59</f>
        <v>214</v>
      </c>
      <c r="D55" s="17">
        <f>RAW!D59</f>
        <v>226</v>
      </c>
      <c r="E55" s="10">
        <f>RAW!E59</f>
        <v>220</v>
      </c>
      <c r="F55" s="10">
        <f>RAW!F59</f>
        <v>205</v>
      </c>
      <c r="G55" s="10">
        <f>RAW!G59</f>
        <v>199</v>
      </c>
      <c r="H55" s="10">
        <f>RAW!H59</f>
        <v>229</v>
      </c>
      <c r="I55" s="17">
        <f>RAW!I59</f>
        <v>216</v>
      </c>
      <c r="J55" s="10">
        <f>RAW!J59</f>
        <v>229</v>
      </c>
      <c r="K55" s="10">
        <f>RAW!K59</f>
        <v>221</v>
      </c>
      <c r="L55" s="10">
        <f>RAW!L59</f>
        <v>203</v>
      </c>
      <c r="M55" s="21">
        <f>RAW!M59</f>
        <v>216</v>
      </c>
      <c r="N55" s="25"/>
      <c r="R55" s="27"/>
    </row>
    <row r="56" spans="1:18" x14ac:dyDescent="0.2">
      <c r="A56" s="5" t="s">
        <v>119</v>
      </c>
      <c r="B56" s="5" t="str">
        <f>RAW!B61</f>
        <v xml:space="preserve"> </v>
      </c>
      <c r="C56" s="6">
        <f>RAW!C61</f>
        <v>-3</v>
      </c>
      <c r="D56" s="15">
        <f>RAW!D61</f>
        <v>8</v>
      </c>
      <c r="E56" s="6">
        <f>RAW!E61</f>
        <v>2</v>
      </c>
      <c r="F56" s="6">
        <f>RAW!F61</f>
        <v>-12</v>
      </c>
      <c r="G56" s="6">
        <f>RAW!G61</f>
        <v>-18</v>
      </c>
      <c r="H56" s="6">
        <f>RAW!H61</f>
        <v>11</v>
      </c>
      <c r="I56" s="15">
        <f>RAW!I61</f>
        <v>-1</v>
      </c>
      <c r="J56" s="6">
        <f>RAW!J61</f>
        <v>11</v>
      </c>
      <c r="K56" s="6">
        <f>RAW!K61</f>
        <v>3</v>
      </c>
      <c r="L56" s="6">
        <f>RAW!L61</f>
        <v>-14</v>
      </c>
      <c r="M56" s="19">
        <f>RAW!M61</f>
        <v>-1</v>
      </c>
      <c r="N56" s="25"/>
      <c r="R56" s="27"/>
    </row>
    <row r="57" spans="1:18" x14ac:dyDescent="0.2">
      <c r="A57" s="5"/>
      <c r="B57" s="5"/>
      <c r="D57" s="15"/>
      <c r="I57" s="15"/>
      <c r="M57" s="19"/>
      <c r="N57" s="25"/>
      <c r="R57" s="27"/>
    </row>
    <row r="58" spans="1:18" x14ac:dyDescent="0.2">
      <c r="A58" s="12" t="s">
        <v>120</v>
      </c>
      <c r="B58" s="7"/>
      <c r="C58" s="8"/>
      <c r="D58" s="16"/>
      <c r="E58" s="8"/>
      <c r="F58" s="8"/>
      <c r="G58" s="8"/>
      <c r="H58" s="8"/>
      <c r="I58" s="16"/>
      <c r="J58" s="8"/>
      <c r="K58" s="8"/>
      <c r="L58" s="8"/>
      <c r="M58" s="20"/>
      <c r="N58" s="25"/>
      <c r="R58" s="27"/>
    </row>
    <row r="59" spans="1:18" x14ac:dyDescent="0.2">
      <c r="A59" s="5" t="str">
        <f>RAW!A52</f>
        <v>REP</v>
      </c>
      <c r="B59" s="5" t="str">
        <f>RAW!B52</f>
        <v xml:space="preserve"> </v>
      </c>
      <c r="C59" s="6">
        <f>RAW!C52</f>
        <v>221</v>
      </c>
      <c r="D59" s="15">
        <f>RAW!D52</f>
        <v>229</v>
      </c>
      <c r="E59" s="6">
        <f>RAW!E52</f>
        <v>233</v>
      </c>
      <c r="F59" s="6">
        <f>RAW!F52</f>
        <v>202</v>
      </c>
      <c r="G59" s="6">
        <f>RAW!G52</f>
        <v>178</v>
      </c>
      <c r="H59" s="6">
        <f>RAW!H52</f>
        <v>242</v>
      </c>
      <c r="I59" s="15">
        <f>RAW!I52</f>
        <v>234</v>
      </c>
      <c r="J59" s="6">
        <f>RAW!J52</f>
        <v>247</v>
      </c>
      <c r="K59" s="6">
        <f>RAW!K52</f>
        <v>241</v>
      </c>
      <c r="L59" s="6">
        <f>RAW!L52</f>
        <v>199</v>
      </c>
      <c r="M59" s="19">
        <f>RAW!M52</f>
        <v>213</v>
      </c>
      <c r="N59" s="25"/>
      <c r="R59" s="27"/>
    </row>
    <row r="60" spans="1:18" x14ac:dyDescent="0.2">
      <c r="A60" s="7" t="str">
        <f>RAW!A53</f>
        <v>DEM</v>
      </c>
      <c r="B60" s="7" t="str">
        <f>RAW!B53</f>
        <v xml:space="preserve"> </v>
      </c>
      <c r="C60" s="8">
        <f>RAW!C53</f>
        <v>212</v>
      </c>
      <c r="D60" s="16">
        <f>RAW!D53</f>
        <v>205</v>
      </c>
      <c r="E60" s="8">
        <f>RAW!E53</f>
        <v>201</v>
      </c>
      <c r="F60" s="8">
        <f>RAW!F53</f>
        <v>233</v>
      </c>
      <c r="G60" s="8">
        <f>RAW!G53</f>
        <v>257</v>
      </c>
      <c r="H60" s="8">
        <f>RAW!H53</f>
        <v>193</v>
      </c>
      <c r="I60" s="16">
        <f>RAW!I53</f>
        <v>201</v>
      </c>
      <c r="J60" s="8">
        <f>RAW!J53</f>
        <v>188</v>
      </c>
      <c r="K60" s="8">
        <f>RAW!K53</f>
        <v>194</v>
      </c>
      <c r="L60" s="8">
        <f>RAW!L53</f>
        <v>235</v>
      </c>
      <c r="M60" s="20">
        <f>RAW!M53</f>
        <v>222</v>
      </c>
      <c r="N60" s="25"/>
      <c r="R60" s="27"/>
    </row>
    <row r="61" spans="1:18" x14ac:dyDescent="0.2">
      <c r="A61" s="5" t="s">
        <v>115</v>
      </c>
      <c r="B61" s="5" t="str">
        <f>RAW!B62</f>
        <v xml:space="preserve"> </v>
      </c>
      <c r="C61" s="6">
        <f>RAW!C62</f>
        <v>3</v>
      </c>
      <c r="D61" s="15">
        <f>RAW!D62</f>
        <v>11</v>
      </c>
      <c r="E61" s="6">
        <f>RAW!E62</f>
        <v>15</v>
      </c>
      <c r="F61" s="6">
        <f>RAW!F62</f>
        <v>-15</v>
      </c>
      <c r="G61" s="6">
        <f>RAW!G62</f>
        <v>-39</v>
      </c>
      <c r="H61" s="6">
        <f>RAW!H62</f>
        <v>24</v>
      </c>
      <c r="I61" s="15">
        <f>RAW!I62</f>
        <v>16</v>
      </c>
      <c r="J61" s="6">
        <f>RAW!J62</f>
        <v>29</v>
      </c>
      <c r="K61" s="6">
        <f>RAW!K62</f>
        <v>23</v>
      </c>
      <c r="L61" s="6">
        <f>RAW!L62</f>
        <v>-17</v>
      </c>
      <c r="M61" s="19">
        <f>RAW!M62</f>
        <v>-4</v>
      </c>
      <c r="N61" s="25"/>
      <c r="R61" s="27"/>
    </row>
    <row r="62" spans="1:18" x14ac:dyDescent="0.2">
      <c r="A62" s="5"/>
      <c r="B62" s="5"/>
      <c r="D62" s="15"/>
      <c r="I62" s="15"/>
      <c r="M62" s="19"/>
      <c r="N62" s="25"/>
      <c r="R62" s="27"/>
    </row>
    <row r="63" spans="1:18" x14ac:dyDescent="0.2">
      <c r="A63" s="12" t="s">
        <v>114</v>
      </c>
      <c r="B63" s="7"/>
      <c r="C63" s="8"/>
      <c r="D63" s="16"/>
      <c r="E63" s="8"/>
      <c r="F63" s="8"/>
      <c r="G63" s="8"/>
      <c r="H63" s="8"/>
      <c r="I63" s="16"/>
      <c r="J63" s="8"/>
      <c r="K63" s="8"/>
      <c r="L63" s="8"/>
      <c r="M63" s="20"/>
      <c r="N63" s="25"/>
      <c r="R63" s="27"/>
    </row>
    <row r="64" spans="1:18" x14ac:dyDescent="0.2">
      <c r="A64" s="5" t="s">
        <v>116</v>
      </c>
      <c r="B64" s="5" t="str">
        <f>RAW!B56</f>
        <v xml:space="preserve"> </v>
      </c>
      <c r="C64" s="6">
        <f>RAW!C56</f>
        <v>24</v>
      </c>
      <c r="D64" s="15">
        <f>RAW!D56</f>
        <v>25</v>
      </c>
      <c r="E64" s="6">
        <f>RAW!E56</f>
        <v>30</v>
      </c>
      <c r="F64" s="6">
        <f>RAW!F56</f>
        <v>21</v>
      </c>
      <c r="G64" s="6">
        <f>RAW!G56</f>
        <v>12</v>
      </c>
      <c r="H64" s="6">
        <f>RAW!H56</f>
        <v>34</v>
      </c>
      <c r="I64" s="15">
        <f>RAW!I56</f>
        <v>43</v>
      </c>
      <c r="J64" s="6">
        <f>RAW!J56</f>
        <v>42</v>
      </c>
      <c r="K64" s="6">
        <f>RAW!K56</f>
        <v>41</v>
      </c>
      <c r="L64" s="6">
        <f>RAW!L56</f>
        <v>34</v>
      </c>
      <c r="M64" s="19">
        <f>RAW!M56</f>
        <v>30</v>
      </c>
      <c r="N64" s="25"/>
      <c r="R64" s="27"/>
    </row>
    <row r="65" spans="1:18" x14ac:dyDescent="0.2">
      <c r="A65" s="7" t="s">
        <v>104</v>
      </c>
      <c r="B65" s="7" t="str">
        <f>RAW!B57</f>
        <v xml:space="preserve"> </v>
      </c>
      <c r="C65" s="8">
        <f>RAW!C57</f>
        <v>-17</v>
      </c>
      <c r="D65" s="16">
        <f>RAW!D57</f>
        <v>-22</v>
      </c>
      <c r="E65" s="8">
        <f>RAW!E57</f>
        <v>-17</v>
      </c>
      <c r="F65" s="8">
        <f>RAW!F57</f>
        <v>-24</v>
      </c>
      <c r="G65" s="8">
        <f>RAW!G57</f>
        <v>-33</v>
      </c>
      <c r="H65" s="8">
        <f>RAW!H57</f>
        <v>-21</v>
      </c>
      <c r="I65" s="16">
        <f>RAW!I57</f>
        <v>-25</v>
      </c>
      <c r="J65" s="8">
        <f>RAW!J57</f>
        <v>-24</v>
      </c>
      <c r="K65" s="8">
        <f>RAW!K57</f>
        <v>-21</v>
      </c>
      <c r="L65" s="8">
        <f>RAW!L57</f>
        <v>-38</v>
      </c>
      <c r="M65" s="20">
        <f>RAW!M57</f>
        <v>-33</v>
      </c>
      <c r="N65" s="25"/>
      <c r="R65" s="27"/>
    </row>
    <row r="66" spans="1:18" x14ac:dyDescent="0.2">
      <c r="A66" s="5" t="s">
        <v>117</v>
      </c>
      <c r="B66" s="5" t="str">
        <f>RAW!B58</f>
        <v xml:space="preserve"> </v>
      </c>
      <c r="C66" s="6">
        <f>RAW!C58</f>
        <v>7</v>
      </c>
      <c r="D66" s="29">
        <f>RAW!D58</f>
        <v>3</v>
      </c>
      <c r="E66" s="6">
        <f>RAW!E58</f>
        <v>13</v>
      </c>
      <c r="F66" s="6">
        <f>RAW!F58</f>
        <v>-3</v>
      </c>
      <c r="G66" s="6">
        <f>RAW!G58</f>
        <v>-21</v>
      </c>
      <c r="H66" s="6">
        <f>RAW!H58</f>
        <v>13</v>
      </c>
      <c r="I66" s="29">
        <f>RAW!I58</f>
        <v>18</v>
      </c>
      <c r="J66" s="6">
        <f>RAW!J58</f>
        <v>18</v>
      </c>
      <c r="K66" s="6">
        <f>RAW!K58</f>
        <v>20</v>
      </c>
      <c r="L66" s="6">
        <f>RAW!L58</f>
        <v>-4</v>
      </c>
      <c r="M66" s="19">
        <f>RAW!M58</f>
        <v>-3</v>
      </c>
      <c r="N66" s="25"/>
      <c r="R66" s="27"/>
    </row>
    <row r="67" spans="1:18" x14ac:dyDescent="0.2">
      <c r="D67" s="15"/>
      <c r="I67" s="15"/>
      <c r="N67" s="25"/>
      <c r="R67" s="27"/>
    </row>
    <row r="68" spans="1:18" x14ac:dyDescent="0.2">
      <c r="A68" s="5" t="s">
        <v>121</v>
      </c>
      <c r="C68" s="28" t="b">
        <f>AND(C55&lt;218,C59&gt;=218)</f>
        <v>1</v>
      </c>
      <c r="D68" s="15" t="b">
        <f t="shared" ref="D68:M68" si="7">AND(D55&lt;218,D59&gt;=218)</f>
        <v>0</v>
      </c>
      <c r="E68" s="6" t="b">
        <f t="shared" si="7"/>
        <v>0</v>
      </c>
      <c r="F68" s="6" t="b">
        <f t="shared" si="7"/>
        <v>0</v>
      </c>
      <c r="G68" s="6" t="b">
        <f t="shared" si="7"/>
        <v>0</v>
      </c>
      <c r="H68" s="6" t="b">
        <f t="shared" si="7"/>
        <v>0</v>
      </c>
      <c r="I68" s="30" t="b">
        <f t="shared" si="7"/>
        <v>1</v>
      </c>
      <c r="J68" s="6" t="b">
        <f t="shared" si="7"/>
        <v>0</v>
      </c>
      <c r="K68" s="6" t="b">
        <f t="shared" si="7"/>
        <v>0</v>
      </c>
      <c r="L68" s="6" t="b">
        <f t="shared" si="7"/>
        <v>0</v>
      </c>
      <c r="M68" s="6" t="b">
        <f t="shared" si="7"/>
        <v>0</v>
      </c>
      <c r="N68" s="25"/>
      <c r="R68" s="27"/>
    </row>
    <row r="69" spans="1:18" x14ac:dyDescent="0.2">
      <c r="D69" s="15"/>
      <c r="I69" s="15"/>
      <c r="N69" s="25"/>
      <c r="R69" s="27"/>
    </row>
    <row r="70" spans="1:18" x14ac:dyDescent="0.2">
      <c r="D70" s="15"/>
      <c r="I70" s="15"/>
      <c r="N70" s="25"/>
      <c r="R70" s="27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ABB7-C257-C348-A2C8-7BA5A1ACAB90}">
  <dimension ref="A1:M62"/>
  <sheetViews>
    <sheetView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J70" sqref="J70"/>
    </sheetView>
  </sheetViews>
  <sheetFormatPr baseColWidth="10" defaultRowHeight="16" x14ac:dyDescent="0.2"/>
  <cols>
    <col min="1" max="1" width="9" style="2" bestFit="1" customWidth="1"/>
    <col min="2" max="2" width="10.83203125" style="2" bestFit="1" customWidth="1"/>
    <col min="3" max="13" width="5.1640625" style="2" bestFit="1" customWidth="1"/>
    <col min="14" max="16384" width="10.83203125" style="2"/>
  </cols>
  <sheetData>
    <row r="1" spans="1:13" x14ac:dyDescent="0.2">
      <c r="A1" s="3" t="s">
        <v>0</v>
      </c>
      <c r="B1" s="3" t="s">
        <v>1</v>
      </c>
      <c r="C1" s="1">
        <v>2000</v>
      </c>
      <c r="D1" s="1">
        <v>2002</v>
      </c>
      <c r="E1" s="1">
        <v>2004</v>
      </c>
      <c r="F1" s="1">
        <v>2006</v>
      </c>
      <c r="G1" s="1">
        <v>2008</v>
      </c>
      <c r="H1" s="1">
        <v>2010</v>
      </c>
      <c r="I1" s="1">
        <v>2012</v>
      </c>
      <c r="J1" s="1">
        <v>2014</v>
      </c>
      <c r="K1" s="1">
        <v>2016</v>
      </c>
      <c r="L1" s="1">
        <v>2018</v>
      </c>
      <c r="M1" s="1">
        <v>2020</v>
      </c>
    </row>
    <row r="2" spans="1:13" x14ac:dyDescent="0.2">
      <c r="A2" s="4" t="s">
        <v>2</v>
      </c>
      <c r="B2" s="4" t="s">
        <v>3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1</v>
      </c>
    </row>
    <row r="3" spans="1:13" x14ac:dyDescent="0.2">
      <c r="A3" s="4" t="s">
        <v>4</v>
      </c>
      <c r="B3" s="4" t="s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</row>
    <row r="4" spans="1:13" x14ac:dyDescent="0.2">
      <c r="A4" s="4" t="s">
        <v>6</v>
      </c>
      <c r="B4" s="4" t="s">
        <v>7</v>
      </c>
      <c r="C4" s="2">
        <v>1</v>
      </c>
      <c r="D4" s="2">
        <v>1</v>
      </c>
      <c r="E4" s="2">
        <v>1</v>
      </c>
      <c r="F4" s="2">
        <v>0</v>
      </c>
      <c r="G4" s="2">
        <v>-1</v>
      </c>
      <c r="H4" s="2">
        <v>1</v>
      </c>
      <c r="I4" s="2">
        <v>-1</v>
      </c>
      <c r="J4" s="2">
        <v>0</v>
      </c>
      <c r="K4" s="2">
        <v>0</v>
      </c>
      <c r="L4" s="2">
        <v>0</v>
      </c>
      <c r="M4" s="2">
        <v>-1</v>
      </c>
    </row>
    <row r="5" spans="1:13" x14ac:dyDescent="0.2">
      <c r="A5" s="4" t="s">
        <v>8</v>
      </c>
      <c r="B5" s="4" t="s">
        <v>9</v>
      </c>
      <c r="C5" s="2">
        <v>-1</v>
      </c>
      <c r="D5" s="2">
        <v>-1</v>
      </c>
      <c r="E5" s="2">
        <v>-1</v>
      </c>
      <c r="F5" s="2">
        <v>-1</v>
      </c>
      <c r="G5" s="2">
        <v>-1</v>
      </c>
      <c r="H5" s="2">
        <v>1</v>
      </c>
      <c r="I5" s="2">
        <v>2</v>
      </c>
      <c r="J5" s="2">
        <v>2</v>
      </c>
      <c r="K5" s="2">
        <v>1</v>
      </c>
      <c r="L5" s="2">
        <v>1</v>
      </c>
      <c r="M5" s="2">
        <v>1</v>
      </c>
    </row>
    <row r="6" spans="1:13" x14ac:dyDescent="0.2">
      <c r="A6" s="4" t="s">
        <v>10</v>
      </c>
      <c r="B6" s="4" t="s">
        <v>11</v>
      </c>
      <c r="C6" s="2">
        <v>-3</v>
      </c>
      <c r="D6" s="2">
        <v>-5</v>
      </c>
      <c r="E6" s="2">
        <v>-4</v>
      </c>
      <c r="F6" s="2">
        <v>-3</v>
      </c>
      <c r="G6" s="2">
        <v>-2</v>
      </c>
      <c r="H6" s="2">
        <v>-4</v>
      </c>
      <c r="I6" s="2">
        <v>-7</v>
      </c>
      <c r="J6" s="2">
        <v>-9</v>
      </c>
      <c r="K6" s="2">
        <v>-6</v>
      </c>
      <c r="L6" s="2">
        <v>-12</v>
      </c>
      <c r="M6" s="2">
        <v>-9</v>
      </c>
    </row>
    <row r="7" spans="1:13" x14ac:dyDescent="0.2">
      <c r="A7" s="4" t="s">
        <v>12</v>
      </c>
      <c r="B7" s="4" t="s">
        <v>13</v>
      </c>
      <c r="C7" s="2">
        <v>1</v>
      </c>
      <c r="D7" s="2">
        <v>1</v>
      </c>
      <c r="E7" s="2">
        <v>1</v>
      </c>
      <c r="F7" s="2">
        <v>0</v>
      </c>
      <c r="G7" s="2">
        <v>-1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2">
      <c r="A8" s="4" t="s">
        <v>14</v>
      </c>
      <c r="B8" s="4" t="s">
        <v>15</v>
      </c>
      <c r="C8" s="2">
        <v>0</v>
      </c>
      <c r="D8" s="2">
        <v>1</v>
      </c>
      <c r="E8" s="2">
        <v>1</v>
      </c>
      <c r="F8" s="2">
        <v>-1</v>
      </c>
      <c r="G8" s="2">
        <v>-2</v>
      </c>
      <c r="H8" s="2">
        <v>-2</v>
      </c>
      <c r="I8" s="2">
        <v>-2</v>
      </c>
      <c r="J8" s="2">
        <v>-2</v>
      </c>
      <c r="K8" s="2">
        <v>-2</v>
      </c>
      <c r="L8" s="2">
        <v>-2</v>
      </c>
      <c r="M8" s="2">
        <v>-2</v>
      </c>
    </row>
    <row r="9" spans="1:13" x14ac:dyDescent="0.2">
      <c r="A9" s="4" t="s">
        <v>16</v>
      </c>
      <c r="B9" s="4" t="s">
        <v>17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-1</v>
      </c>
      <c r="I9" s="2">
        <v>-1</v>
      </c>
      <c r="J9" s="2">
        <v>-1</v>
      </c>
      <c r="K9" s="2">
        <v>-1</v>
      </c>
      <c r="L9" s="2">
        <v>-1</v>
      </c>
      <c r="M9" s="2">
        <v>-1</v>
      </c>
    </row>
    <row r="10" spans="1:13" x14ac:dyDescent="0.2">
      <c r="A10" s="4" t="s">
        <v>18</v>
      </c>
      <c r="B10" s="4" t="s">
        <v>19</v>
      </c>
      <c r="C10" s="2">
        <v>2</v>
      </c>
      <c r="D10" s="2">
        <v>4</v>
      </c>
      <c r="E10" s="2">
        <v>4</v>
      </c>
      <c r="F10" s="2">
        <v>3</v>
      </c>
      <c r="G10" s="2">
        <v>2</v>
      </c>
      <c r="H10" s="2">
        <v>4</v>
      </c>
      <c r="I10" s="2">
        <v>3</v>
      </c>
      <c r="J10" s="2">
        <v>2</v>
      </c>
      <c r="K10" s="2">
        <v>2</v>
      </c>
      <c r="L10" s="2">
        <v>1</v>
      </c>
      <c r="M10" s="2">
        <v>2</v>
      </c>
    </row>
    <row r="11" spans="1:13" x14ac:dyDescent="0.2">
      <c r="A11" s="4" t="s">
        <v>20</v>
      </c>
      <c r="B11" s="4" t="s">
        <v>21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</row>
    <row r="12" spans="1:13" x14ac:dyDescent="0.2">
      <c r="A12" s="4" t="s">
        <v>22</v>
      </c>
      <c r="B12" s="4" t="s">
        <v>23</v>
      </c>
      <c r="C12" s="2">
        <v>-1</v>
      </c>
      <c r="D12" s="2">
        <v>-1</v>
      </c>
      <c r="E12" s="2">
        <v>-1</v>
      </c>
      <c r="F12" s="2">
        <v>-1</v>
      </c>
      <c r="G12" s="2">
        <v>0</v>
      </c>
      <c r="H12" s="2">
        <v>-1</v>
      </c>
      <c r="I12" s="2">
        <v>-1</v>
      </c>
      <c r="J12" s="2">
        <v>-1</v>
      </c>
      <c r="K12" s="2">
        <v>0</v>
      </c>
      <c r="L12" s="2">
        <v>0</v>
      </c>
      <c r="M12" s="2">
        <v>-1</v>
      </c>
    </row>
    <row r="13" spans="1:13" x14ac:dyDescent="0.2">
      <c r="A13" s="4" t="s">
        <v>24</v>
      </c>
      <c r="B13" s="4" t="s">
        <v>25</v>
      </c>
      <c r="C13" s="2">
        <v>1</v>
      </c>
      <c r="D13" s="2">
        <v>1</v>
      </c>
      <c r="E13" s="2">
        <v>1</v>
      </c>
      <c r="F13" s="2">
        <v>1</v>
      </c>
      <c r="G13" s="2">
        <v>0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</row>
    <row r="14" spans="1:13" x14ac:dyDescent="0.2">
      <c r="A14" s="4" t="s">
        <v>26</v>
      </c>
      <c r="B14" s="4" t="s">
        <v>27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2</v>
      </c>
      <c r="I14" s="2">
        <v>-2</v>
      </c>
      <c r="J14" s="2">
        <v>-1</v>
      </c>
      <c r="K14" s="2">
        <v>-1</v>
      </c>
      <c r="L14" s="2">
        <v>-2</v>
      </c>
      <c r="M14" s="2">
        <v>-3</v>
      </c>
    </row>
    <row r="15" spans="1:13" x14ac:dyDescent="0.2">
      <c r="A15" s="4" t="s">
        <v>28</v>
      </c>
      <c r="B15" s="4" t="s">
        <v>29</v>
      </c>
      <c r="C15" s="2">
        <v>1</v>
      </c>
      <c r="D15" s="2">
        <v>1</v>
      </c>
      <c r="E15" s="2">
        <v>2</v>
      </c>
      <c r="F15" s="2">
        <v>-1</v>
      </c>
      <c r="G15" s="2">
        <v>0</v>
      </c>
      <c r="H15" s="2">
        <v>1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</row>
    <row r="16" spans="1:13" x14ac:dyDescent="0.2">
      <c r="A16" s="4" t="s">
        <v>30</v>
      </c>
      <c r="B16" s="4" t="s">
        <v>31</v>
      </c>
      <c r="C16" s="2">
        <v>1</v>
      </c>
      <c r="D16" s="2">
        <v>1</v>
      </c>
      <c r="E16" s="2">
        <v>1</v>
      </c>
      <c r="F16" s="2">
        <v>-1</v>
      </c>
      <c r="G16" s="2">
        <v>0</v>
      </c>
      <c r="H16" s="2">
        <v>-1</v>
      </c>
      <c r="I16" s="2">
        <v>0</v>
      </c>
      <c r="J16" s="2">
        <v>1</v>
      </c>
      <c r="K16" s="2">
        <v>1</v>
      </c>
      <c r="L16" s="2">
        <v>-1</v>
      </c>
      <c r="M16" s="2">
        <v>1</v>
      </c>
    </row>
    <row r="17" spans="1:13" x14ac:dyDescent="0.2">
      <c r="A17" s="4" t="s">
        <v>32</v>
      </c>
      <c r="B17" s="4" t="s">
        <v>33</v>
      </c>
      <c r="C17" s="2">
        <v>0</v>
      </c>
      <c r="D17" s="2">
        <v>1</v>
      </c>
      <c r="E17" s="2">
        <v>1</v>
      </c>
      <c r="F17" s="2">
        <v>0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</row>
    <row r="18" spans="1:13" x14ac:dyDescent="0.2">
      <c r="A18" s="4" t="s">
        <v>34</v>
      </c>
      <c r="B18" s="4" t="s">
        <v>35</v>
      </c>
      <c r="C18" s="2">
        <v>2</v>
      </c>
      <c r="D18" s="2">
        <v>0</v>
      </c>
      <c r="E18" s="2">
        <v>1</v>
      </c>
      <c r="F18" s="2">
        <v>1</v>
      </c>
      <c r="G18" s="2">
        <v>1</v>
      </c>
      <c r="H18" s="2">
        <v>0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</row>
    <row r="19" spans="1:13" x14ac:dyDescent="0.2">
      <c r="A19" s="4" t="s">
        <v>36</v>
      </c>
      <c r="B19" s="4" t="s">
        <v>37</v>
      </c>
      <c r="C19" s="2">
        <v>1</v>
      </c>
      <c r="D19" s="2">
        <v>1</v>
      </c>
      <c r="E19" s="2">
        <v>1</v>
      </c>
      <c r="F19" s="2">
        <v>0</v>
      </c>
      <c r="G19" s="2">
        <v>2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</row>
    <row r="20" spans="1:13" x14ac:dyDescent="0.2">
      <c r="A20" s="4" t="s">
        <v>38</v>
      </c>
      <c r="B20" s="4" t="s">
        <v>39</v>
      </c>
      <c r="C20" s="2">
        <v>-1</v>
      </c>
      <c r="D20" s="2">
        <v>-1</v>
      </c>
      <c r="E20" s="2">
        <v>-1</v>
      </c>
      <c r="F20" s="2">
        <v>-1</v>
      </c>
      <c r="G20" s="2">
        <v>-1</v>
      </c>
      <c r="H20" s="2">
        <v>-1</v>
      </c>
      <c r="I20" s="2">
        <v>-1</v>
      </c>
      <c r="J20" s="2">
        <v>0</v>
      </c>
      <c r="K20" s="2">
        <v>0</v>
      </c>
      <c r="L20" s="2">
        <v>-1</v>
      </c>
      <c r="M20" s="2">
        <v>-1</v>
      </c>
    </row>
    <row r="21" spans="1:13" x14ac:dyDescent="0.2">
      <c r="A21" s="4" t="s">
        <v>40</v>
      </c>
      <c r="B21" s="4" t="s">
        <v>41</v>
      </c>
      <c r="C21" s="2">
        <v>0</v>
      </c>
      <c r="D21" s="2">
        <v>-2</v>
      </c>
      <c r="E21" s="2">
        <v>-1</v>
      </c>
      <c r="F21" s="2">
        <v>-1</v>
      </c>
      <c r="G21" s="2">
        <v>-2</v>
      </c>
      <c r="H21" s="2">
        <v>-1</v>
      </c>
      <c r="I21" s="2">
        <v>-2</v>
      </c>
      <c r="J21" s="2">
        <v>-2</v>
      </c>
      <c r="K21" s="2">
        <v>-2</v>
      </c>
      <c r="L21" s="2">
        <v>-2</v>
      </c>
      <c r="M21" s="2">
        <v>-2</v>
      </c>
    </row>
    <row r="22" spans="1:13" x14ac:dyDescent="0.2">
      <c r="A22" s="4" t="s">
        <v>42</v>
      </c>
      <c r="B22" s="4" t="s">
        <v>43</v>
      </c>
      <c r="C22" s="2">
        <v>-3</v>
      </c>
      <c r="D22" s="2">
        <v>-3</v>
      </c>
      <c r="E22" s="2">
        <v>-3</v>
      </c>
      <c r="F22" s="2">
        <v>-3</v>
      </c>
      <c r="G22" s="2">
        <v>-3</v>
      </c>
      <c r="H22" s="2">
        <v>-4</v>
      </c>
      <c r="I22" s="2">
        <v>-3</v>
      </c>
      <c r="J22" s="2">
        <v>-3</v>
      </c>
      <c r="K22" s="2">
        <v>-3</v>
      </c>
      <c r="L22" s="2">
        <v>-3</v>
      </c>
      <c r="M22" s="2">
        <v>-3</v>
      </c>
    </row>
    <row r="23" spans="1:13" x14ac:dyDescent="0.2">
      <c r="A23" s="4" t="s">
        <v>44</v>
      </c>
      <c r="B23" s="4" t="s">
        <v>45</v>
      </c>
      <c r="C23" s="2">
        <v>0</v>
      </c>
      <c r="D23" s="2">
        <v>1</v>
      </c>
      <c r="E23" s="2">
        <v>1</v>
      </c>
      <c r="F23" s="2">
        <v>2</v>
      </c>
      <c r="G23" s="2">
        <v>0</v>
      </c>
      <c r="H23" s="2">
        <v>1</v>
      </c>
      <c r="I23" s="2">
        <v>2</v>
      </c>
      <c r="J23" s="2">
        <v>2</v>
      </c>
      <c r="K23" s="2">
        <v>2</v>
      </c>
      <c r="L23" s="2">
        <v>0</v>
      </c>
      <c r="M23" s="2">
        <v>0</v>
      </c>
    </row>
    <row r="24" spans="1:13" x14ac:dyDescent="0.2">
      <c r="A24" s="4" t="s">
        <v>46</v>
      </c>
      <c r="B24" s="4" t="s">
        <v>47</v>
      </c>
      <c r="C24" s="2">
        <v>-1</v>
      </c>
      <c r="D24" s="2">
        <v>0</v>
      </c>
      <c r="E24" s="2">
        <v>0</v>
      </c>
      <c r="F24" s="2">
        <v>-1</v>
      </c>
      <c r="G24" s="2">
        <v>0</v>
      </c>
      <c r="H24" s="2">
        <v>0</v>
      </c>
      <c r="I24" s="2">
        <v>0</v>
      </c>
      <c r="J24" s="2">
        <v>-1</v>
      </c>
      <c r="K24" s="2">
        <v>0</v>
      </c>
      <c r="L24" s="2">
        <v>-1</v>
      </c>
      <c r="M24" s="2">
        <v>0</v>
      </c>
    </row>
    <row r="25" spans="1:13" x14ac:dyDescent="0.2">
      <c r="A25" s="4" t="s">
        <v>48</v>
      </c>
      <c r="B25" s="4" t="s">
        <v>49</v>
      </c>
      <c r="C25" s="2">
        <v>0</v>
      </c>
      <c r="D25" s="2">
        <v>0</v>
      </c>
      <c r="E25" s="2">
        <v>0</v>
      </c>
      <c r="F25" s="2">
        <v>0</v>
      </c>
      <c r="G25" s="2">
        <v>-1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</row>
    <row r="26" spans="1:13" x14ac:dyDescent="0.2">
      <c r="A26" s="4" t="s">
        <v>50</v>
      </c>
      <c r="B26" s="4" t="s">
        <v>51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</row>
    <row r="27" spans="1:13" x14ac:dyDescent="0.2">
      <c r="A27" s="4" t="s">
        <v>52</v>
      </c>
      <c r="B27" s="4" t="s">
        <v>53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2">
      <c r="A28" s="4" t="s">
        <v>54</v>
      </c>
      <c r="B28" s="4" t="s">
        <v>55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0</v>
      </c>
      <c r="K28" s="2">
        <v>1</v>
      </c>
      <c r="L28" s="2">
        <v>1</v>
      </c>
      <c r="M28" s="2">
        <v>1</v>
      </c>
    </row>
    <row r="29" spans="1:13" x14ac:dyDescent="0.2">
      <c r="A29" s="4" t="s">
        <v>56</v>
      </c>
      <c r="B29" s="4" t="s">
        <v>57</v>
      </c>
      <c r="C29" s="2">
        <v>0</v>
      </c>
      <c r="D29" s="2">
        <v>0</v>
      </c>
      <c r="E29" s="2">
        <v>0</v>
      </c>
      <c r="F29" s="2">
        <v>2</v>
      </c>
      <c r="G29" s="2">
        <v>0</v>
      </c>
      <c r="H29" s="2">
        <v>0</v>
      </c>
      <c r="I29" s="2">
        <v>0</v>
      </c>
      <c r="J29" s="2">
        <v>1</v>
      </c>
      <c r="K29" s="2">
        <v>-1</v>
      </c>
      <c r="L29" s="2">
        <v>-1</v>
      </c>
      <c r="M29" s="2">
        <v>-1</v>
      </c>
    </row>
    <row r="30" spans="1:13" x14ac:dyDescent="0.2">
      <c r="A30" s="4" t="s">
        <v>58</v>
      </c>
      <c r="B30" s="4" t="s">
        <v>59</v>
      </c>
      <c r="C30" s="2">
        <v>1</v>
      </c>
      <c r="D30" s="2">
        <v>1</v>
      </c>
      <c r="E30" s="2">
        <v>1</v>
      </c>
      <c r="F30" s="2">
        <v>-1</v>
      </c>
      <c r="G30" s="2">
        <v>-1</v>
      </c>
      <c r="H30" s="2">
        <v>1</v>
      </c>
      <c r="I30" s="2">
        <v>-1</v>
      </c>
      <c r="J30" s="2">
        <v>0</v>
      </c>
      <c r="K30" s="2">
        <v>-1</v>
      </c>
      <c r="L30" s="2">
        <v>-1</v>
      </c>
      <c r="M30" s="2">
        <v>-1</v>
      </c>
    </row>
    <row r="31" spans="1:13" x14ac:dyDescent="0.2">
      <c r="A31" s="4" t="s">
        <v>60</v>
      </c>
      <c r="B31" s="4" t="s">
        <v>61</v>
      </c>
      <c r="C31" s="2">
        <v>0</v>
      </c>
      <c r="D31" s="2">
        <v>0</v>
      </c>
      <c r="E31" s="2">
        <v>1</v>
      </c>
      <c r="F31" s="2">
        <v>0</v>
      </c>
      <c r="G31" s="2">
        <v>-1</v>
      </c>
      <c r="H31" s="2">
        <v>-1</v>
      </c>
      <c r="I31" s="2">
        <v>1</v>
      </c>
      <c r="J31" s="2">
        <v>0</v>
      </c>
      <c r="K31" s="2">
        <v>-1</v>
      </c>
      <c r="L31" s="2">
        <v>-4</v>
      </c>
      <c r="M31" s="2">
        <v>-3</v>
      </c>
    </row>
    <row r="32" spans="1:13" x14ac:dyDescent="0.2">
      <c r="A32" s="4" t="s">
        <v>62</v>
      </c>
      <c r="B32" s="4" t="s">
        <v>63</v>
      </c>
      <c r="C32" s="2">
        <v>1</v>
      </c>
      <c r="D32" s="2">
        <v>1</v>
      </c>
      <c r="E32" s="2">
        <v>1</v>
      </c>
      <c r="F32" s="2">
        <v>1</v>
      </c>
      <c r="G32" s="2">
        <v>-1</v>
      </c>
      <c r="H32" s="2">
        <v>0</v>
      </c>
      <c r="I32" s="2">
        <v>0</v>
      </c>
      <c r="J32" s="2">
        <v>0</v>
      </c>
      <c r="K32" s="2">
        <v>0</v>
      </c>
      <c r="L32" s="2">
        <v>-1</v>
      </c>
      <c r="M32" s="2">
        <v>0</v>
      </c>
    </row>
    <row r="33" spans="1:13" x14ac:dyDescent="0.2">
      <c r="A33" s="4" t="s">
        <v>64</v>
      </c>
      <c r="B33" s="4" t="s">
        <v>65</v>
      </c>
      <c r="C33" s="2">
        <v>-1</v>
      </c>
      <c r="D33" s="2">
        <v>-3</v>
      </c>
      <c r="E33" s="2">
        <v>-2</v>
      </c>
      <c r="F33" s="2">
        <v>-4</v>
      </c>
      <c r="G33" s="2">
        <v>-6</v>
      </c>
      <c r="H33" s="2">
        <v>-3</v>
      </c>
      <c r="I33" s="2">
        <v>-2</v>
      </c>
      <c r="J33" s="2">
        <v>-2</v>
      </c>
      <c r="K33" s="2">
        <v>-1</v>
      </c>
      <c r="L33" s="2">
        <v>-3</v>
      </c>
      <c r="M33" s="2">
        <v>-2</v>
      </c>
    </row>
    <row r="34" spans="1:13" x14ac:dyDescent="0.2">
      <c r="A34" s="4" t="s">
        <v>66</v>
      </c>
      <c r="B34" s="4" t="s">
        <v>67</v>
      </c>
      <c r="C34" s="2">
        <v>1</v>
      </c>
      <c r="D34" s="2">
        <v>0</v>
      </c>
      <c r="E34" s="2">
        <v>0</v>
      </c>
      <c r="F34" s="2">
        <v>0</v>
      </c>
      <c r="G34" s="2">
        <v>-1</v>
      </c>
      <c r="H34" s="2">
        <v>-1</v>
      </c>
      <c r="I34" s="2">
        <v>3</v>
      </c>
      <c r="J34" s="2">
        <v>3</v>
      </c>
      <c r="K34" s="2">
        <v>3</v>
      </c>
      <c r="L34" s="2">
        <v>3</v>
      </c>
      <c r="M34" s="2">
        <v>1</v>
      </c>
    </row>
    <row r="35" spans="1:13" x14ac:dyDescent="0.2">
      <c r="A35" s="4" t="s">
        <v>68</v>
      </c>
      <c r="B35" s="4" t="s">
        <v>69</v>
      </c>
      <c r="C35" s="2">
        <v>-1</v>
      </c>
      <c r="D35" s="2">
        <v>-1</v>
      </c>
      <c r="E35" s="2">
        <v>-1</v>
      </c>
      <c r="F35" s="2">
        <v>-1</v>
      </c>
      <c r="G35" s="2">
        <v>-1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</row>
    <row r="36" spans="1:13" x14ac:dyDescent="0.2">
      <c r="A36" s="4" t="s">
        <v>70</v>
      </c>
      <c r="B36" s="4" t="s">
        <v>71</v>
      </c>
      <c r="C36" s="2">
        <v>1</v>
      </c>
      <c r="D36" s="2">
        <v>2</v>
      </c>
      <c r="E36" s="2">
        <v>2</v>
      </c>
      <c r="F36" s="2">
        <v>2</v>
      </c>
      <c r="G36" s="2">
        <v>-1</v>
      </c>
      <c r="H36" s="2">
        <v>3</v>
      </c>
      <c r="I36" s="2">
        <v>4</v>
      </c>
      <c r="J36" s="2">
        <v>3</v>
      </c>
      <c r="K36" s="2">
        <v>3</v>
      </c>
      <c r="L36" s="2">
        <v>4</v>
      </c>
      <c r="M36" s="2">
        <v>3</v>
      </c>
    </row>
    <row r="37" spans="1:13" x14ac:dyDescent="0.2">
      <c r="A37" s="4" t="s">
        <v>72</v>
      </c>
      <c r="B37" s="4" t="s">
        <v>73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2</v>
      </c>
      <c r="J37" s="2">
        <v>1</v>
      </c>
      <c r="K37" s="2">
        <v>1</v>
      </c>
      <c r="L37" s="2">
        <v>1</v>
      </c>
      <c r="M37" s="2">
        <v>2</v>
      </c>
    </row>
    <row r="38" spans="1:13" x14ac:dyDescent="0.2">
      <c r="A38" s="4" t="s">
        <v>74</v>
      </c>
      <c r="B38" s="4" t="s">
        <v>75</v>
      </c>
      <c r="C38" s="2">
        <v>-1</v>
      </c>
      <c r="D38" s="2">
        <v>-1</v>
      </c>
      <c r="E38" s="2">
        <v>-1</v>
      </c>
      <c r="F38" s="2">
        <v>-1</v>
      </c>
      <c r="G38" s="2">
        <v>-1</v>
      </c>
      <c r="H38" s="2">
        <v>-1</v>
      </c>
      <c r="I38" s="2">
        <v>-1</v>
      </c>
      <c r="J38" s="2">
        <v>-1</v>
      </c>
      <c r="K38" s="2">
        <v>-1</v>
      </c>
      <c r="L38" s="2">
        <v>-1</v>
      </c>
      <c r="M38" s="2">
        <v>-1</v>
      </c>
    </row>
    <row r="39" spans="1:13" x14ac:dyDescent="0.2">
      <c r="A39" s="4" t="s">
        <v>76</v>
      </c>
      <c r="B39" s="4" t="s">
        <v>77</v>
      </c>
      <c r="C39" s="2">
        <v>1</v>
      </c>
      <c r="D39" s="2">
        <v>2</v>
      </c>
      <c r="E39" s="2">
        <v>2</v>
      </c>
      <c r="F39" s="2">
        <v>-1</v>
      </c>
      <c r="G39" s="2">
        <v>-2</v>
      </c>
      <c r="H39" s="2">
        <v>2</v>
      </c>
      <c r="I39" s="2">
        <v>4</v>
      </c>
      <c r="J39" s="2">
        <v>3</v>
      </c>
      <c r="K39" s="2">
        <v>3</v>
      </c>
      <c r="L39" s="2">
        <v>1</v>
      </c>
      <c r="M39" s="2">
        <v>0</v>
      </c>
    </row>
    <row r="40" spans="1:13" x14ac:dyDescent="0.2">
      <c r="A40" s="4" t="s">
        <v>78</v>
      </c>
      <c r="B40" s="4" t="s">
        <v>79</v>
      </c>
      <c r="C40" s="2">
        <v>-1</v>
      </c>
      <c r="D40" s="2">
        <v>-1</v>
      </c>
      <c r="E40" s="2">
        <v>-1</v>
      </c>
      <c r="F40" s="2">
        <v>-1</v>
      </c>
      <c r="G40" s="2">
        <v>-1</v>
      </c>
      <c r="H40" s="2">
        <v>-1</v>
      </c>
      <c r="I40" s="2">
        <v>-1</v>
      </c>
      <c r="J40" s="2">
        <v>-1</v>
      </c>
      <c r="K40" s="2">
        <v>-1</v>
      </c>
      <c r="L40" s="2">
        <v>-1</v>
      </c>
      <c r="M40" s="2">
        <v>-1</v>
      </c>
    </row>
    <row r="41" spans="1:13" x14ac:dyDescent="0.2">
      <c r="A41" s="4" t="s">
        <v>80</v>
      </c>
      <c r="B41" s="4" t="s">
        <v>81</v>
      </c>
      <c r="C41" s="2">
        <v>1</v>
      </c>
      <c r="D41" s="2">
        <v>1</v>
      </c>
      <c r="E41" s="2">
        <v>0</v>
      </c>
      <c r="F41" s="2">
        <v>1</v>
      </c>
      <c r="G41" s="2">
        <v>1</v>
      </c>
      <c r="H41" s="2">
        <v>1</v>
      </c>
      <c r="I41" s="2">
        <v>2</v>
      </c>
      <c r="J41" s="2">
        <v>2</v>
      </c>
      <c r="K41" s="2">
        <v>2</v>
      </c>
      <c r="L41" s="2">
        <v>1</v>
      </c>
      <c r="M41" s="2">
        <v>2</v>
      </c>
    </row>
    <row r="42" spans="1:13" x14ac:dyDescent="0.2">
      <c r="A42" s="4" t="s">
        <v>82</v>
      </c>
      <c r="B42" s="4" t="s">
        <v>83</v>
      </c>
      <c r="C42" s="2">
        <v>1</v>
      </c>
      <c r="D42" s="2">
        <v>1</v>
      </c>
      <c r="E42" s="2">
        <v>-1</v>
      </c>
      <c r="F42" s="2">
        <v>-1</v>
      </c>
      <c r="G42" s="2">
        <v>-1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</row>
    <row r="43" spans="1:13" x14ac:dyDescent="0.2">
      <c r="A43" s="4" t="s">
        <v>84</v>
      </c>
      <c r="B43" s="4" t="s">
        <v>85</v>
      </c>
      <c r="C43" s="2">
        <v>1</v>
      </c>
      <c r="D43" s="2">
        <v>-1</v>
      </c>
      <c r="E43" s="2">
        <v>-1</v>
      </c>
      <c r="F43" s="2">
        <v>0</v>
      </c>
      <c r="G43" s="2">
        <v>-1</v>
      </c>
      <c r="H43" s="2">
        <v>1</v>
      </c>
      <c r="I43" s="2">
        <v>2</v>
      </c>
      <c r="J43" s="2">
        <v>1</v>
      </c>
      <c r="K43" s="2">
        <v>1</v>
      </c>
      <c r="L43" s="2">
        <v>2</v>
      </c>
      <c r="M43" s="2">
        <v>1</v>
      </c>
    </row>
    <row r="44" spans="1:13" x14ac:dyDescent="0.2">
      <c r="A44" s="4" t="s">
        <v>86</v>
      </c>
      <c r="B44" s="4" t="s">
        <v>87</v>
      </c>
      <c r="C44" s="2">
        <v>-2</v>
      </c>
      <c r="D44" s="2">
        <v>-2</v>
      </c>
      <c r="E44" s="2">
        <v>3</v>
      </c>
      <c r="F44" s="2">
        <v>3</v>
      </c>
      <c r="G44" s="2">
        <v>2</v>
      </c>
      <c r="H44" s="2">
        <v>3</v>
      </c>
      <c r="I44" s="2">
        <v>3</v>
      </c>
      <c r="J44" s="2">
        <v>4</v>
      </c>
      <c r="K44" s="2">
        <v>5</v>
      </c>
      <c r="L44" s="2">
        <v>4</v>
      </c>
      <c r="M44" s="2">
        <v>3</v>
      </c>
    </row>
    <row r="45" spans="1:13" x14ac:dyDescent="0.2">
      <c r="A45" s="4" t="s">
        <v>88</v>
      </c>
      <c r="B45" s="4" t="s">
        <v>89</v>
      </c>
      <c r="C45" s="2">
        <v>0</v>
      </c>
      <c r="D45" s="2">
        <v>0</v>
      </c>
      <c r="E45" s="2">
        <v>0</v>
      </c>
      <c r="F45" s="2">
        <v>0</v>
      </c>
      <c r="G45" s="2">
        <v>-1</v>
      </c>
      <c r="H45" s="2">
        <v>0</v>
      </c>
      <c r="I45" s="2">
        <v>0</v>
      </c>
      <c r="J45" s="2">
        <v>1</v>
      </c>
      <c r="K45" s="2">
        <v>1</v>
      </c>
      <c r="L45" s="2">
        <v>1</v>
      </c>
      <c r="M45" s="2">
        <v>1</v>
      </c>
    </row>
    <row r="46" spans="1:13" x14ac:dyDescent="0.2">
      <c r="A46" s="4" t="s">
        <v>90</v>
      </c>
      <c r="B46" s="4" t="s">
        <v>91</v>
      </c>
      <c r="C46" s="2">
        <v>0</v>
      </c>
      <c r="D46" s="2">
        <v>0</v>
      </c>
      <c r="E46" s="2">
        <v>0</v>
      </c>
      <c r="F46" s="2">
        <v>-1</v>
      </c>
      <c r="G46" s="2">
        <v>-1</v>
      </c>
      <c r="H46" s="2">
        <v>-1</v>
      </c>
      <c r="I46" s="2">
        <v>-1</v>
      </c>
      <c r="J46" s="2">
        <v>-1</v>
      </c>
      <c r="K46" s="2">
        <v>-1</v>
      </c>
      <c r="L46" s="2">
        <v>-1</v>
      </c>
      <c r="M46" s="2">
        <v>-1</v>
      </c>
    </row>
    <row r="47" spans="1:13" x14ac:dyDescent="0.2">
      <c r="A47" s="4" t="s">
        <v>92</v>
      </c>
      <c r="B47" s="4" t="s">
        <v>93</v>
      </c>
      <c r="C47" s="2">
        <v>1</v>
      </c>
      <c r="D47" s="2">
        <v>1</v>
      </c>
      <c r="E47" s="2">
        <v>2</v>
      </c>
      <c r="F47" s="2">
        <v>2</v>
      </c>
      <c r="G47" s="2">
        <v>0</v>
      </c>
      <c r="H47" s="2">
        <v>2</v>
      </c>
      <c r="I47" s="2">
        <v>2</v>
      </c>
      <c r="J47" s="2">
        <v>2</v>
      </c>
      <c r="K47" s="2">
        <v>1</v>
      </c>
      <c r="L47" s="2">
        <v>-1</v>
      </c>
      <c r="M47" s="2">
        <v>-1</v>
      </c>
    </row>
    <row r="48" spans="1:13" x14ac:dyDescent="0.2">
      <c r="A48" s="4" t="s">
        <v>94</v>
      </c>
      <c r="B48" s="4" t="s">
        <v>95</v>
      </c>
      <c r="C48" s="2">
        <v>-1</v>
      </c>
      <c r="D48" s="2">
        <v>-1</v>
      </c>
      <c r="E48" s="2">
        <v>-1</v>
      </c>
      <c r="F48" s="2">
        <v>-1</v>
      </c>
      <c r="G48" s="2">
        <v>-1</v>
      </c>
      <c r="H48" s="2">
        <v>0</v>
      </c>
      <c r="I48" s="2">
        <v>-1</v>
      </c>
      <c r="J48" s="2">
        <v>-1</v>
      </c>
      <c r="K48" s="2">
        <v>-1</v>
      </c>
      <c r="L48" s="2">
        <v>-1</v>
      </c>
      <c r="M48" s="2">
        <v>-1</v>
      </c>
    </row>
    <row r="49" spans="1:13" x14ac:dyDescent="0.2">
      <c r="A49" s="4" t="s">
        <v>96</v>
      </c>
      <c r="B49" s="4" t="s">
        <v>97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</row>
    <row r="50" spans="1:13" x14ac:dyDescent="0.2">
      <c r="A50" s="4" t="s">
        <v>98</v>
      </c>
      <c r="B50" s="4" t="s">
        <v>99</v>
      </c>
      <c r="C50" s="2">
        <v>-1</v>
      </c>
      <c r="D50" s="2">
        <v>0</v>
      </c>
      <c r="E50" s="2">
        <v>0</v>
      </c>
      <c r="F50" s="2">
        <v>-1</v>
      </c>
      <c r="G50" s="2">
        <v>-1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</row>
    <row r="51" spans="1:13" x14ac:dyDescent="0.2">
      <c r="A51" s="4" t="s">
        <v>100</v>
      </c>
      <c r="B51" s="4" t="s">
        <v>101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</row>
    <row r="52" spans="1:13" x14ac:dyDescent="0.2">
      <c r="A52" s="4" t="s">
        <v>102</v>
      </c>
      <c r="B52" s="4" t="s">
        <v>103</v>
      </c>
      <c r="C52" s="2">
        <v>221</v>
      </c>
      <c r="D52" s="2">
        <v>229</v>
      </c>
      <c r="E52" s="2">
        <v>233</v>
      </c>
      <c r="F52" s="2">
        <v>202</v>
      </c>
      <c r="G52" s="2">
        <v>178</v>
      </c>
      <c r="H52" s="2">
        <v>242</v>
      </c>
      <c r="I52" s="2">
        <v>234</v>
      </c>
      <c r="J52" s="2">
        <v>247</v>
      </c>
      <c r="K52" s="2">
        <v>241</v>
      </c>
      <c r="L52" s="2">
        <v>199</v>
      </c>
      <c r="M52" s="2">
        <v>213</v>
      </c>
    </row>
    <row r="53" spans="1:13" x14ac:dyDescent="0.2">
      <c r="A53" s="4" t="s">
        <v>104</v>
      </c>
      <c r="B53" s="4" t="s">
        <v>103</v>
      </c>
      <c r="C53" s="2">
        <v>212</v>
      </c>
      <c r="D53" s="2">
        <v>205</v>
      </c>
      <c r="E53" s="2">
        <v>201</v>
      </c>
      <c r="F53" s="2">
        <v>233</v>
      </c>
      <c r="G53" s="2">
        <v>257</v>
      </c>
      <c r="H53" s="2">
        <v>193</v>
      </c>
      <c r="I53" s="2">
        <v>201</v>
      </c>
      <c r="J53" s="2">
        <v>188</v>
      </c>
      <c r="K53" s="2">
        <v>194</v>
      </c>
      <c r="L53" s="2">
        <v>235</v>
      </c>
      <c r="M53" s="2">
        <v>222</v>
      </c>
    </row>
    <row r="54" spans="1:13" x14ac:dyDescent="0.2">
      <c r="A54" s="4" t="s">
        <v>105</v>
      </c>
      <c r="B54" s="4" t="s">
        <v>103</v>
      </c>
      <c r="C54" s="2">
        <v>2</v>
      </c>
      <c r="D54" s="2">
        <v>1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</row>
    <row r="55" spans="1:13" x14ac:dyDescent="0.2">
      <c r="A55" s="4" t="s">
        <v>106</v>
      </c>
      <c r="B55" s="4" t="s">
        <v>103</v>
      </c>
      <c r="C55" s="2">
        <v>435</v>
      </c>
      <c r="D55" s="2">
        <v>435</v>
      </c>
      <c r="E55" s="2">
        <v>435</v>
      </c>
      <c r="F55" s="2">
        <v>435</v>
      </c>
      <c r="G55" s="2">
        <v>435</v>
      </c>
      <c r="H55" s="2">
        <v>435</v>
      </c>
      <c r="I55" s="2">
        <v>435</v>
      </c>
      <c r="J55" s="2">
        <v>435</v>
      </c>
      <c r="K55" s="2">
        <v>435</v>
      </c>
      <c r="L55" s="2">
        <v>435</v>
      </c>
      <c r="M55" s="2">
        <v>435</v>
      </c>
    </row>
    <row r="56" spans="1:13" x14ac:dyDescent="0.2">
      <c r="A56" s="4" t="s">
        <v>107</v>
      </c>
      <c r="B56" s="4" t="s">
        <v>103</v>
      </c>
      <c r="C56" s="2">
        <v>24</v>
      </c>
      <c r="D56" s="2">
        <v>25</v>
      </c>
      <c r="E56" s="2">
        <v>30</v>
      </c>
      <c r="F56" s="2">
        <v>21</v>
      </c>
      <c r="G56" s="2">
        <v>12</v>
      </c>
      <c r="H56" s="2">
        <v>34</v>
      </c>
      <c r="I56" s="2">
        <v>43</v>
      </c>
      <c r="J56" s="2">
        <v>42</v>
      </c>
      <c r="K56" s="2">
        <v>41</v>
      </c>
      <c r="L56" s="2">
        <v>34</v>
      </c>
      <c r="M56" s="2">
        <v>30</v>
      </c>
    </row>
    <row r="57" spans="1:13" x14ac:dyDescent="0.2">
      <c r="A57" s="4" t="s">
        <v>108</v>
      </c>
      <c r="B57" s="4" t="s">
        <v>103</v>
      </c>
      <c r="C57" s="2">
        <v>-17</v>
      </c>
      <c r="D57" s="2">
        <v>-22</v>
      </c>
      <c r="E57" s="2">
        <v>-17</v>
      </c>
      <c r="F57" s="2">
        <v>-24</v>
      </c>
      <c r="G57" s="2">
        <v>-33</v>
      </c>
      <c r="H57" s="2">
        <v>-21</v>
      </c>
      <c r="I57" s="2">
        <v>-25</v>
      </c>
      <c r="J57" s="2">
        <v>-24</v>
      </c>
      <c r="K57" s="2">
        <v>-21</v>
      </c>
      <c r="L57" s="2">
        <v>-38</v>
      </c>
      <c r="M57" s="2">
        <v>-33</v>
      </c>
    </row>
    <row r="58" spans="1:13" x14ac:dyDescent="0.2">
      <c r="A58" s="4" t="s">
        <v>109</v>
      </c>
      <c r="B58" s="4" t="s">
        <v>103</v>
      </c>
      <c r="C58" s="2">
        <v>7</v>
      </c>
      <c r="D58" s="2">
        <v>3</v>
      </c>
      <c r="E58" s="2">
        <v>13</v>
      </c>
      <c r="F58" s="2">
        <v>-3</v>
      </c>
      <c r="G58" s="2">
        <v>-21</v>
      </c>
      <c r="H58" s="2">
        <v>13</v>
      </c>
      <c r="I58" s="2">
        <v>18</v>
      </c>
      <c r="J58" s="2">
        <v>18</v>
      </c>
      <c r="K58" s="2">
        <v>20</v>
      </c>
      <c r="L58" s="2">
        <v>-4</v>
      </c>
      <c r="M58" s="2">
        <v>-3</v>
      </c>
    </row>
    <row r="59" spans="1:13" x14ac:dyDescent="0.2">
      <c r="A59" s="4" t="s">
        <v>110</v>
      </c>
      <c r="B59" s="4" t="s">
        <v>103</v>
      </c>
      <c r="C59" s="2">
        <v>214</v>
      </c>
      <c r="D59" s="2">
        <v>226</v>
      </c>
      <c r="E59" s="2">
        <v>220</v>
      </c>
      <c r="F59" s="2">
        <v>205</v>
      </c>
      <c r="G59" s="2">
        <v>199</v>
      </c>
      <c r="H59" s="2">
        <v>229</v>
      </c>
      <c r="I59" s="2">
        <v>216</v>
      </c>
      <c r="J59" s="2">
        <v>229</v>
      </c>
      <c r="K59" s="2">
        <v>221</v>
      </c>
      <c r="L59" s="2">
        <v>203</v>
      </c>
      <c r="M59" s="2">
        <v>216</v>
      </c>
    </row>
    <row r="60" spans="1:13" x14ac:dyDescent="0.2">
      <c r="A60" s="4" t="s">
        <v>111</v>
      </c>
      <c r="B60" s="4" t="s">
        <v>103</v>
      </c>
      <c r="C60" s="2">
        <v>221</v>
      </c>
      <c r="D60" s="2">
        <v>209</v>
      </c>
      <c r="E60" s="2">
        <v>215</v>
      </c>
      <c r="F60" s="2">
        <v>230</v>
      </c>
      <c r="G60" s="2">
        <v>236</v>
      </c>
      <c r="H60" s="2">
        <v>206</v>
      </c>
      <c r="I60" s="2">
        <v>219</v>
      </c>
      <c r="J60" s="2">
        <v>206</v>
      </c>
      <c r="K60" s="2">
        <v>214</v>
      </c>
      <c r="L60" s="2">
        <v>232</v>
      </c>
      <c r="M60" s="2">
        <v>219</v>
      </c>
    </row>
    <row r="61" spans="1:13" x14ac:dyDescent="0.2">
      <c r="A61" s="4" t="s">
        <v>112</v>
      </c>
      <c r="B61" s="4" t="s">
        <v>103</v>
      </c>
      <c r="C61" s="2">
        <v>-3</v>
      </c>
      <c r="D61" s="2">
        <v>8</v>
      </c>
      <c r="E61" s="2">
        <v>2</v>
      </c>
      <c r="F61" s="2">
        <v>-12</v>
      </c>
      <c r="G61" s="2">
        <v>-18</v>
      </c>
      <c r="H61" s="2">
        <v>11</v>
      </c>
      <c r="I61" s="2">
        <v>-1</v>
      </c>
      <c r="J61" s="2">
        <v>11</v>
      </c>
      <c r="K61" s="2">
        <v>3</v>
      </c>
      <c r="L61" s="2">
        <v>-14</v>
      </c>
      <c r="M61" s="2">
        <v>-1</v>
      </c>
    </row>
    <row r="62" spans="1:13" x14ac:dyDescent="0.2">
      <c r="A62" s="4" t="s">
        <v>113</v>
      </c>
      <c r="B62" s="4" t="s">
        <v>103</v>
      </c>
      <c r="C62" s="2">
        <v>3</v>
      </c>
      <c r="D62" s="2">
        <v>11</v>
      </c>
      <c r="E62" s="2">
        <v>15</v>
      </c>
      <c r="F62" s="2">
        <v>-15</v>
      </c>
      <c r="G62" s="2">
        <v>-39</v>
      </c>
      <c r="H62" s="2">
        <v>24</v>
      </c>
      <c r="I62" s="2">
        <v>16</v>
      </c>
      <c r="J62" s="2">
        <v>29</v>
      </c>
      <c r="K62" s="2">
        <v>23</v>
      </c>
      <c r="L62" s="2">
        <v>-17</v>
      </c>
      <c r="M62" s="2">
        <v>-4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Table1</vt:lpstr>
      <vt:lpstr>Table 2</vt:lpstr>
      <vt:lpstr>Figure 1</vt:lpstr>
      <vt:lpstr>&lt;= Use | Ignore =&gt;</vt:lpstr>
      <vt:lpstr>Formatted</vt:lpstr>
      <vt:lpstr>RAW</vt:lpstr>
      <vt:lpstr>RAW!pivot_by_state</vt:lpstr>
      <vt:lpstr>'Table 2'!Print_Area</vt:lpstr>
      <vt:lpstr>Table1!Print_Area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cp:lastPrinted>2023-01-13T18:19:55Z</cp:lastPrinted>
  <dcterms:created xsi:type="dcterms:W3CDTF">2021-01-06T16:10:33Z</dcterms:created>
  <dcterms:modified xsi:type="dcterms:W3CDTF">2023-01-14T22:00:37Z</dcterms:modified>
</cp:coreProperties>
</file>