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4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ushouse/data/extracted/"/>
    </mc:Choice>
  </mc:AlternateContent>
  <xr:revisionPtr revIDLastSave="0" documentId="13_ncr:1_{26947028-D804-6648-A4E6-0E74BED6D585}" xr6:coauthVersionLast="47" xr6:coauthVersionMax="47" xr10:uidLastSave="{00000000-0000-0000-0000-000000000000}"/>
  <bookViews>
    <workbookView xWindow="1160" yWindow="500" windowWidth="27640" windowHeight="17500" tabRatio="500" activeTab="1" xr2:uid="{00000000-000D-0000-FFFF-FFFF00000000}"/>
  </bookViews>
  <sheets>
    <sheet name="Election Results by State" sheetId="2" r:id="rId1"/>
    <sheet name="Uncontested Races" sheetId="6" r:id="rId2"/>
    <sheet name="RESULTS" sheetId="7" r:id="rId3"/>
    <sheet name="UNCONTESTED" sheetId="8" r:id="rId4"/>
  </sheets>
  <definedNames>
    <definedName name="_xlnm._FilterDatabase" localSheetId="0" hidden="1">'Election Results by State'!$J$2:$J$52</definedName>
    <definedName name="_xlnm._FilterDatabase" localSheetId="1" hidden="1">'Uncontested Races'!$A$2:$J$65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2" i="6" l="1"/>
  <c r="L61" i="6"/>
  <c r="L57" i="6"/>
  <c r="L56" i="6"/>
  <c r="L54" i="6"/>
  <c r="L47" i="6"/>
  <c r="L46" i="6"/>
  <c r="L35" i="6"/>
  <c r="L34" i="6"/>
  <c r="L33" i="6"/>
  <c r="L32" i="6"/>
  <c r="L28" i="6"/>
  <c r="L24" i="6"/>
  <c r="L19" i="6"/>
  <c r="L5" i="6"/>
  <c r="L4" i="6"/>
  <c r="L3" i="6"/>
  <c r="F47" i="6"/>
  <c r="F33" i="6"/>
  <c r="F34" i="6"/>
  <c r="F35" i="6"/>
  <c r="G15" i="6"/>
  <c r="F15" i="6" s="1"/>
  <c r="G20" i="6"/>
  <c r="F20" i="6" s="1"/>
  <c r="G65" i="6"/>
  <c r="L65" i="6" s="1"/>
  <c r="G64" i="6"/>
  <c r="L64" i="6" s="1"/>
  <c r="G63" i="6"/>
  <c r="L63" i="6" s="1"/>
  <c r="G60" i="6"/>
  <c r="L60" i="6" s="1"/>
  <c r="G59" i="6"/>
  <c r="L59" i="6" s="1"/>
  <c r="G58" i="6"/>
  <c r="L58" i="6" s="1"/>
  <c r="G55" i="6"/>
  <c r="L55" i="6" s="1"/>
  <c r="G53" i="6"/>
  <c r="L53" i="6" s="1"/>
  <c r="G52" i="6"/>
  <c r="L52" i="6" s="1"/>
  <c r="G51" i="6"/>
  <c r="L51" i="6" s="1"/>
  <c r="G50" i="6"/>
  <c r="L50" i="6" s="1"/>
  <c r="G49" i="6"/>
  <c r="L49" i="6" s="1"/>
  <c r="G48" i="6"/>
  <c r="L48" i="6" s="1"/>
  <c r="G45" i="6"/>
  <c r="L45" i="6" s="1"/>
  <c r="G44" i="6"/>
  <c r="L44" i="6" s="1"/>
  <c r="G43" i="6"/>
  <c r="L43" i="6" s="1"/>
  <c r="G42" i="6"/>
  <c r="L42" i="6" s="1"/>
  <c r="G41" i="6"/>
  <c r="L41" i="6" s="1"/>
  <c r="G40" i="6"/>
  <c r="L40" i="6" s="1"/>
  <c r="G39" i="6"/>
  <c r="L39" i="6" s="1"/>
  <c r="G38" i="6"/>
  <c r="L38" i="6" s="1"/>
  <c r="G37" i="6"/>
  <c r="L37" i="6" s="1"/>
  <c r="G36" i="6"/>
  <c r="L36" i="6" s="1"/>
  <c r="G31" i="6"/>
  <c r="L31" i="6" s="1"/>
  <c r="G30" i="6"/>
  <c r="L30" i="6" s="1"/>
  <c r="G29" i="6"/>
  <c r="L29" i="6" s="1"/>
  <c r="G28" i="6"/>
  <c r="G27" i="6"/>
  <c r="L27" i="6" s="1"/>
  <c r="G26" i="6"/>
  <c r="L26" i="6" s="1"/>
  <c r="G25" i="6"/>
  <c r="L25" i="6" s="1"/>
  <c r="G23" i="6"/>
  <c r="L23" i="6" s="1"/>
  <c r="G22" i="6"/>
  <c r="L22" i="6" s="1"/>
  <c r="G21" i="6"/>
  <c r="L21" i="6" s="1"/>
  <c r="G18" i="6"/>
  <c r="L18" i="6" s="1"/>
  <c r="G17" i="6"/>
  <c r="L17" i="6" s="1"/>
  <c r="G16" i="6"/>
  <c r="L16" i="6" s="1"/>
  <c r="G14" i="6"/>
  <c r="F14" i="6" s="1"/>
  <c r="G13" i="6"/>
  <c r="F13" i="6" s="1"/>
  <c r="G11" i="6"/>
  <c r="F11" i="6" s="1"/>
  <c r="G10" i="6"/>
  <c r="F10" i="6" s="1"/>
  <c r="G9" i="6"/>
  <c r="L9" i="6" s="1"/>
  <c r="G8" i="6"/>
  <c r="L8" i="6" s="1"/>
  <c r="G7" i="6"/>
  <c r="L7" i="6" s="1"/>
  <c r="G6" i="6"/>
  <c r="L6" i="6" s="1"/>
  <c r="G12" i="6"/>
  <c r="F12" i="6" s="1"/>
  <c r="F4" i="6"/>
  <c r="F5" i="6"/>
  <c r="L20" i="6" l="1"/>
  <c r="L12" i="6"/>
  <c r="L13" i="6"/>
  <c r="L11" i="6"/>
  <c r="L14" i="6"/>
  <c r="L10" i="6"/>
  <c r="L15" i="6"/>
  <c r="D57" i="2"/>
  <c r="D25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J67" i="6"/>
  <c r="I67" i="6"/>
  <c r="H67" i="6"/>
  <c r="G67" i="6"/>
  <c r="F3" i="6"/>
  <c r="F6" i="6"/>
  <c r="F7" i="6"/>
  <c r="F8" i="6"/>
  <c r="F9" i="6"/>
  <c r="F16" i="6"/>
  <c r="F17" i="6"/>
  <c r="F18" i="6"/>
  <c r="F19" i="6"/>
  <c r="F21" i="6"/>
  <c r="F22" i="6"/>
  <c r="F23" i="6"/>
  <c r="F24" i="6"/>
  <c r="F25" i="6"/>
  <c r="F26" i="6"/>
  <c r="F27" i="6"/>
  <c r="F28" i="6"/>
  <c r="F29" i="6"/>
  <c r="F30" i="6"/>
  <c r="F31" i="6"/>
  <c r="F32" i="6"/>
  <c r="F36" i="6"/>
  <c r="F37" i="6"/>
  <c r="F38" i="6"/>
  <c r="F39" i="6"/>
  <c r="F40" i="6"/>
  <c r="F41" i="6"/>
  <c r="F42" i="6"/>
  <c r="F43" i="6"/>
  <c r="F44" i="6"/>
  <c r="F45" i="6"/>
  <c r="F46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E67" i="6"/>
  <c r="D67" i="6"/>
  <c r="J54" i="2"/>
  <c r="J58" i="2" s="1"/>
  <c r="I54" i="2"/>
  <c r="I58" i="2" s="1"/>
  <c r="H54" i="2"/>
  <c r="H58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F54" i="2"/>
  <c r="F58" i="2" s="1"/>
  <c r="D54" i="2"/>
  <c r="D58" i="2" s="1"/>
  <c r="C54" i="2"/>
  <c r="C58" i="2" s="1"/>
  <c r="E3" i="2"/>
  <c r="F67" i="6" l="1"/>
  <c r="E54" i="2"/>
  <c r="G54" i="2"/>
  <c r="G58" i="2" s="1"/>
</calcChain>
</file>

<file path=xl/sharedStrings.xml><?xml version="1.0" encoding="utf-8"?>
<sst xmlns="http://schemas.openxmlformats.org/spreadsheetml/2006/main" count="642" uniqueCount="159">
  <si>
    <t>State</t>
  </si>
  <si>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</si>
  <si>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</si>
  <si>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</si>
  <si>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</si>
  <si>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</si>
  <si>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</si>
  <si>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</si>
  <si>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</si>
  <si>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</si>
  <si>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</si>
  <si>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</si>
  <si>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</si>
  <si>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Total</t>
  </si>
  <si>
    <t xml:space="preserve"> </t>
  </si>
  <si>
    <t>Notes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</si>
  <si>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</si>
  <si>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</si>
  <si>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</si>
  <si>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</si>
  <si>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</si>
  <si>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</si>
  <si>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</si>
  <si>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</si>
  <si>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</si>
  <si>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</si>
  <si>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</si>
  <si>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</si>
  <si>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</si>
  <si>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</si>
  <si>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</si>
  <si>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</si>
  <si>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</si>
  <si>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</si>
  <si>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</si>
  <si>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</si>
  <si>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</si>
  <si>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</si>
  <si>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</si>
  <si>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</si>
  <si>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</si>
  <si>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</si>
  <si>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</si>
  <si>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</si>
  <si>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</si>
  <si>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</si>
  <si>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</si>
  <si>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</si>
  <si>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</si>
  <si>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</si>
  <si>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</si>
  <si>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</si>
  <si>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</si>
  <si>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</si>
  <si>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</si>
  <si>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</si>
  <si>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</si>
  <si>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</si>
  <si>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</si>
  <si>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</si>
  <si>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</si>
  <si>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</si>
  <si>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</si>
  <si>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</si>
  <si>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</si>
  <si>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</si>
  <si>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</si>
  <si>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</si>
  <si>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</si>
  <si>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</si>
  <si>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</si>
  <si>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</si>
  <si>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</si>
  <si>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</si>
  <si>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</si>
  <si>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</si>
  <si>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</si>
  <si>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</si>
  <si>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</si>
  <si>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</si>
  <si>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</si>
  <si>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</si>
  <si>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</si>
  <si>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</si>
  <si>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</si>
  <si>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</si>
  <si>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</si>
  <si>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</si>
  <si>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</si>
  <si>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</si>
  <si>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</si>
  <si>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</si>
  <si>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</si>
  <si>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</si>
  <si>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</si>
  <si>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</si>
  <si>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</si>
  <si>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</si>
  <si>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</si>
  <si>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</si>
  <si>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</si>
  <si>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</si>
  <si>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</si>
  <si>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</si>
  <si>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**</t>
  </si>
  <si>
    <t>Validation</t>
  </si>
  <si>
    <t>Delta</t>
  </si>
  <si>
    <t>n/a</t>
  </si>
  <si>
    <t>OTH2</t>
  </si>
  <si>
    <t>DEM2</t>
  </si>
  <si>
    <t>REP2</t>
  </si>
  <si>
    <t>TOT1</t>
  </si>
  <si>
    <t>OTH1</t>
  </si>
  <si>
    <t>DEM1</t>
  </si>
  <si>
    <t>REP1</t>
  </si>
  <si>
    <t>District</t>
  </si>
  <si>
    <t>Uncontested Races</t>
  </si>
  <si>
    <t>Uncontested Votes</t>
  </si>
  <si>
    <t>TOT2</t>
  </si>
  <si>
    <t xml:space="preserve">           Actual Votes</t>
  </si>
  <si>
    <t xml:space="preserve">           Actual Seats</t>
  </si>
  <si>
    <t>D includes "Democratict-Farmer-Laborer"</t>
  </si>
  <si>
    <t>D does NOT include "Democratic Nonpartisan League"</t>
  </si>
  <si>
    <t>5th</t>
  </si>
  <si>
    <t>6th</t>
  </si>
  <si>
    <t>7th</t>
  </si>
  <si>
    <t>12th</t>
  </si>
  <si>
    <t>18th</t>
  </si>
  <si>
    <t>29th</t>
  </si>
  <si>
    <t>34th</t>
  </si>
  <si>
    <t>38th</t>
  </si>
  <si>
    <t>44th</t>
  </si>
  <si>
    <t>53rd</t>
  </si>
  <si>
    <t>2nd</t>
  </si>
  <si>
    <t>25th</t>
  </si>
  <si>
    <t>Votes not reported</t>
  </si>
  <si>
    <t>8th</t>
  </si>
  <si>
    <t>1st</t>
  </si>
  <si>
    <t>3rd</t>
  </si>
  <si>
    <t>4th</t>
  </si>
  <si>
    <t>16th</t>
  </si>
  <si>
    <t>At-large</t>
  </si>
  <si>
    <t>9th</t>
  </si>
  <si>
    <t>10th</t>
  </si>
  <si>
    <t>One vacancy due death of Alcee L. Hastings</t>
  </si>
  <si>
    <t>One one seat and it was uncontested.</t>
  </si>
  <si>
    <t>Properly attributed these wins to D's.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</si>
  <si>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</si>
  <si>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</si>
  <si>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</si>
  <si>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</si>
  <si>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</si>
  <si>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</si>
  <si>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</si>
  <si>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</si>
  <si>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</si>
  <si>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</si>
  <si>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DISTRICT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</si>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</sst>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2" fillId="2" borderId="0" xfId="0" applyFont="1" applyFill="1"/>
    <xf numFmtId="0" fontId="1" fillId="0" borderId="0" xfId="0" applyFont="1"/>
    <xf numFmtId="3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1" xfId="0" applyFont="1" applyBorder="1"/>
    <xf numFmtId="3" fontId="4" fillId="0" borderId="0" xfId="0" applyNumberFormat="1" applyFont="1"/>
    <xf numFmtId="3" fontId="1" fillId="0" borderId="1" xfId="0" applyNumberFormat="1" applyFont="1" applyBorder="1"/>
    <xf numFmtId="3" fontId="2" fillId="2" borderId="0" xfId="0" applyNumberFormat="1" applyFont="1" applyFill="1"/>
    <xf numFmtId="0" fontId="2" fillId="0" borderId="0" xfId="0" applyFont="1"/>
    <xf numFmtId="0" fontId="3" fillId="0" borderId="0" xfId="0" applyFont="1"/>
    <xf numFmtId="3" fontId="2" fillId="2" borderId="0" xfId="0" applyNumberFormat="1" applyFont="1" applyFill="1" applyAlignment="1">
      <alignment horizontal="center"/>
    </xf>
    <xf numFmtId="0" fontId="5" fillId="2" borderId="0" xfId="0" applyFont="1" applyFill="1"/>
    <xf numFmtId="3" fontId="0" fillId="0" borderId="2" xfId="0" applyNumberFormat="1" applyBorder="1"/>
    <xf numFmtId="3" fontId="2" fillId="2" borderId="2" xfId="0" applyNumberFormat="1" applyFont="1" applyFill="1" applyBorder="1"/>
    <xf numFmtId="0" fontId="2" fillId="2" borderId="2" xfId="0" applyFont="1" applyFill="1" applyBorder="1"/>
    <xf numFmtId="3" fontId="1" fillId="0" borderId="3" xfId="0" applyNumberFormat="1" applyFont="1" applyBorder="1"/>
    <xf numFmtId="0" fontId="0" fillId="0" borderId="2" xfId="0" applyBorder="1"/>
    <xf numFmtId="0" fontId="1" fillId="0" borderId="3" xfId="0" applyFont="1" applyBorder="1"/>
    <xf numFmtId="0" fontId="4" fillId="0" borderId="0" xfId="0" applyFont="1"/>
    <xf numFmtId="3" fontId="5" fillId="2" borderId="0" xfId="0" applyNumberFormat="1" applyFont="1" applyFill="1"/>
    <xf numFmtId="9" fontId="0" fillId="0" borderId="2" xfId="0" applyNumberFormat="1" applyBorder="1"/>
    <xf numFmtId="0" fontId="0" fillId="0" borderId="3" xfId="0" applyBorder="1"/>
    <xf numFmtId="0" fontId="0" fillId="3" borderId="2" xfId="0" applyFill="1" applyBorder="1"/>
    <xf numFmtId="0" fontId="0" fillId="0" borderId="1" xfId="0" applyBorder="1"/>
    <xf numFmtId="3" fontId="0" fillId="0" borderId="3" xfId="0" applyNumberFormat="1" applyBorder="1"/>
    <xf numFmtId="3" fontId="0" fillId="0" borderId="1" xfId="0" applyNumberFormat="1" applyBorder="1"/>
    <xf numFmtId="0" fontId="6" fillId="0" borderId="0" xfId="0" applyFont="1"/>
    <xf numFmtId="0" fontId="0" fillId="4" borderId="2" xfId="0" applyFill="1" applyBorder="1"/>
    <xf numFmtId="0" fontId="0" fillId="4" borderId="0" xfId="0" applyFill="1"/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workbookViewId="0">
      <pane xSplit="1" ySplit="2" topLeftCell="B15" activePane="bottomRight" state="frozen"/>
      <selection pane="topRight" activeCell="B1" sqref="B1"/>
      <selection pane="bottomLeft" activeCell="A5" sqref="A5"/>
      <selection pane="bottomRight" activeCell="G1" sqref="G1:J1048576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3"/>
    <col min="4" max="5" width="10.83203125" style="3"/>
    <col min="6" max="6" width="12.1640625" style="3" customWidth="1"/>
    <col min="7" max="7" width="5.83203125" style="17" customWidth="1"/>
    <col min="8" max="10" width="5.83203125" customWidth="1"/>
    <col min="11" max="11" width="46.5" style="17" bestFit="1" customWidth="1"/>
  </cols>
  <sheetData>
    <row r="1" spans="1:12" s="9" customFormat="1" x14ac:dyDescent="0.2">
      <c r="A1" s="1"/>
      <c r="B1" s="1" t="s">
        <v>14</v>
      </c>
      <c r="C1" s="14"/>
      <c r="D1" s="11" t="s">
        <v>119</v>
      </c>
      <c r="E1" s="8"/>
      <c r="F1" s="8"/>
      <c r="G1" s="15"/>
      <c r="H1" s="4" t="s">
        <v>120</v>
      </c>
      <c r="I1" s="1"/>
      <c r="J1" s="1"/>
      <c r="K1" s="15"/>
    </row>
    <row r="2" spans="1:12" s="10" customFormat="1" x14ac:dyDescent="0.2">
      <c r="A2" s="1" t="s">
        <v>0</v>
      </c>
      <c r="B2" s="1" t="s">
        <v>104</v>
      </c>
      <c r="C2" s="15" t="s">
        <v>114</v>
      </c>
      <c r="D2" s="1" t="s">
        <v>113</v>
      </c>
      <c r="E2" s="12" t="s">
        <v>112</v>
      </c>
      <c r="F2" s="8" t="s">
        <v>111</v>
      </c>
      <c r="G2" s="15" t="s">
        <v>110</v>
      </c>
      <c r="H2" s="1" t="s">
        <v>109</v>
      </c>
      <c r="I2" s="1" t="s">
        <v>108</v>
      </c>
      <c r="J2" s="1" t="s">
        <v>118</v>
      </c>
      <c r="K2" s="15" t="s">
        <v>15</v>
      </c>
    </row>
    <row r="3" spans="1:12" x14ac:dyDescent="0.2">
      <c r="A3" t="s">
        <v>16</v>
      </c>
      <c r="B3" t="s">
        <v>17</v>
      </c>
      <c r="C3" s="13">
        <v>1416012</v>
      </c>
      <c r="D3" s="3">
        <v>608809</v>
      </c>
      <c r="E3" s="6">
        <f t="shared" ref="E3" si="0">F3-D3-C3</f>
        <v>26838</v>
      </c>
      <c r="F3" s="3">
        <v>2051659</v>
      </c>
      <c r="G3" s="23">
        <f t="shared" ref="G3:G52" si="1">J3-H3-I3</f>
        <v>6</v>
      </c>
      <c r="H3">
        <v>1</v>
      </c>
      <c r="I3">
        <v>0</v>
      </c>
      <c r="J3" s="27">
        <v>7</v>
      </c>
    </row>
    <row r="4" spans="1:12" x14ac:dyDescent="0.2">
      <c r="A4" t="s">
        <v>18</v>
      </c>
      <c r="B4" t="s">
        <v>19</v>
      </c>
      <c r="C4" s="13">
        <v>192126</v>
      </c>
      <c r="D4" s="3">
        <v>159856</v>
      </c>
      <c r="E4" s="6">
        <f t="shared" ref="E4:E52" si="2">F4-D4-C4</f>
        <v>1183</v>
      </c>
      <c r="F4" s="3">
        <v>353165</v>
      </c>
      <c r="G4" s="23">
        <f t="shared" si="1"/>
        <v>1</v>
      </c>
      <c r="H4">
        <v>0</v>
      </c>
      <c r="I4">
        <v>0</v>
      </c>
      <c r="J4" s="27">
        <v>1</v>
      </c>
    </row>
    <row r="5" spans="1:12" x14ac:dyDescent="0.2">
      <c r="A5" t="s">
        <v>20</v>
      </c>
      <c r="B5" t="s">
        <v>3</v>
      </c>
      <c r="C5" s="13">
        <v>1638516</v>
      </c>
      <c r="D5" s="3">
        <v>1629318</v>
      </c>
      <c r="E5" s="6">
        <f t="shared" si="2"/>
        <v>415</v>
      </c>
      <c r="F5" s="3">
        <v>3268249</v>
      </c>
      <c r="G5" s="23">
        <f t="shared" si="1"/>
        <v>4</v>
      </c>
      <c r="H5">
        <v>5</v>
      </c>
      <c r="I5">
        <v>0</v>
      </c>
      <c r="J5" s="27">
        <v>9</v>
      </c>
    </row>
    <row r="6" spans="1:12" x14ac:dyDescent="0.2">
      <c r="A6" t="s">
        <v>21</v>
      </c>
      <c r="B6" t="s">
        <v>22</v>
      </c>
      <c r="C6" s="13">
        <v>828266</v>
      </c>
      <c r="D6" s="3">
        <v>330485</v>
      </c>
      <c r="E6" s="6">
        <f t="shared" si="2"/>
        <v>20645</v>
      </c>
      <c r="F6" s="3">
        <v>1179396</v>
      </c>
      <c r="G6" s="23">
        <f t="shared" si="1"/>
        <v>4</v>
      </c>
      <c r="H6">
        <v>0</v>
      </c>
      <c r="I6">
        <v>0</v>
      </c>
      <c r="J6" s="27">
        <v>4</v>
      </c>
    </row>
    <row r="7" spans="1:12" x14ac:dyDescent="0.2">
      <c r="A7" t="s">
        <v>23</v>
      </c>
      <c r="B7" t="s">
        <v>24</v>
      </c>
      <c r="C7" s="13">
        <v>5640667</v>
      </c>
      <c r="D7" s="3">
        <v>11084234</v>
      </c>
      <c r="E7" s="6">
        <f t="shared" si="2"/>
        <v>0</v>
      </c>
      <c r="F7" s="3">
        <v>16724901</v>
      </c>
      <c r="G7" s="23">
        <f t="shared" si="1"/>
        <v>11</v>
      </c>
      <c r="H7">
        <v>42</v>
      </c>
      <c r="I7">
        <v>0</v>
      </c>
      <c r="J7" s="27">
        <v>53</v>
      </c>
    </row>
    <row r="8" spans="1:12" x14ac:dyDescent="0.2">
      <c r="A8" t="s">
        <v>25</v>
      </c>
      <c r="B8" t="s">
        <v>26</v>
      </c>
      <c r="C8" s="13">
        <v>1378248</v>
      </c>
      <c r="D8" s="3">
        <v>1679052</v>
      </c>
      <c r="E8" s="6">
        <f t="shared" si="2"/>
        <v>107650</v>
      </c>
      <c r="F8" s="3">
        <v>3164950</v>
      </c>
      <c r="G8" s="23">
        <f t="shared" si="1"/>
        <v>3</v>
      </c>
      <c r="H8">
        <v>4</v>
      </c>
      <c r="I8">
        <v>0</v>
      </c>
      <c r="J8" s="27">
        <v>7</v>
      </c>
    </row>
    <row r="9" spans="1:12" x14ac:dyDescent="0.2">
      <c r="A9" t="s">
        <v>27</v>
      </c>
      <c r="B9" t="s">
        <v>28</v>
      </c>
      <c r="C9" s="13">
        <v>676650</v>
      </c>
      <c r="D9" s="3">
        <v>1022792</v>
      </c>
      <c r="E9" s="6">
        <f t="shared" si="2"/>
        <v>73485</v>
      </c>
      <c r="F9" s="3">
        <v>1772927</v>
      </c>
      <c r="G9" s="23">
        <f t="shared" si="1"/>
        <v>0</v>
      </c>
      <c r="H9">
        <v>5</v>
      </c>
      <c r="I9">
        <v>0</v>
      </c>
      <c r="J9" s="27">
        <v>5</v>
      </c>
    </row>
    <row r="10" spans="1:12" x14ac:dyDescent="0.2">
      <c r="A10" t="s">
        <v>29</v>
      </c>
      <c r="B10" t="s">
        <v>30</v>
      </c>
      <c r="C10" s="13">
        <v>196392</v>
      </c>
      <c r="D10" s="3">
        <v>281382</v>
      </c>
      <c r="E10" s="6">
        <f t="shared" si="2"/>
        <v>10496</v>
      </c>
      <c r="F10" s="3">
        <v>488270</v>
      </c>
      <c r="G10" s="23">
        <f t="shared" si="1"/>
        <v>0</v>
      </c>
      <c r="H10">
        <v>1</v>
      </c>
      <c r="I10">
        <v>0</v>
      </c>
      <c r="J10" s="27">
        <v>1</v>
      </c>
    </row>
    <row r="11" spans="1:12" x14ac:dyDescent="0.2">
      <c r="A11" t="s">
        <v>31</v>
      </c>
      <c r="B11" t="s">
        <v>10</v>
      </c>
      <c r="C11" s="13">
        <v>5469164</v>
      </c>
      <c r="D11" s="3">
        <v>4942287</v>
      </c>
      <c r="E11" s="6">
        <f t="shared" si="2"/>
        <v>53340</v>
      </c>
      <c r="F11" s="3">
        <v>10464791</v>
      </c>
      <c r="G11" s="23">
        <f t="shared" si="1"/>
        <v>16</v>
      </c>
      <c r="H11">
        <v>11</v>
      </c>
      <c r="I11">
        <v>0</v>
      </c>
      <c r="J11" s="27">
        <v>27</v>
      </c>
      <c r="K11" s="17" t="s">
        <v>144</v>
      </c>
      <c r="L11" t="s">
        <v>14</v>
      </c>
    </row>
    <row r="12" spans="1:12" x14ac:dyDescent="0.2">
      <c r="A12" t="s">
        <v>32</v>
      </c>
      <c r="B12" t="s">
        <v>33</v>
      </c>
      <c r="C12" s="13">
        <v>2490396</v>
      </c>
      <c r="D12" s="3">
        <v>2393089</v>
      </c>
      <c r="E12" s="6">
        <f t="shared" si="2"/>
        <v>126</v>
      </c>
      <c r="F12" s="3">
        <v>4883611</v>
      </c>
      <c r="G12" s="23">
        <f t="shared" si="1"/>
        <v>8</v>
      </c>
      <c r="H12">
        <v>6</v>
      </c>
      <c r="I12">
        <v>0</v>
      </c>
      <c r="J12" s="27">
        <v>14</v>
      </c>
    </row>
    <row r="13" spans="1:12" x14ac:dyDescent="0.2">
      <c r="A13" t="s">
        <v>34</v>
      </c>
      <c r="B13" t="s">
        <v>35</v>
      </c>
      <c r="C13" s="13">
        <v>155215</v>
      </c>
      <c r="D13" s="3">
        <v>354762</v>
      </c>
      <c r="E13" s="6">
        <f t="shared" si="2"/>
        <v>69807</v>
      </c>
      <c r="F13" s="3">
        <v>579784</v>
      </c>
      <c r="G13" s="23">
        <f t="shared" si="1"/>
        <v>0</v>
      </c>
      <c r="H13">
        <v>2</v>
      </c>
      <c r="I13">
        <v>0</v>
      </c>
      <c r="J13" s="27">
        <v>2</v>
      </c>
    </row>
    <row r="14" spans="1:12" x14ac:dyDescent="0.2">
      <c r="A14" t="s">
        <v>36</v>
      </c>
      <c r="B14" t="s">
        <v>37</v>
      </c>
      <c r="C14" s="13">
        <v>561405</v>
      </c>
      <c r="D14" s="3">
        <v>255531</v>
      </c>
      <c r="E14" s="6">
        <f t="shared" si="2"/>
        <v>32973</v>
      </c>
      <c r="F14" s="3">
        <v>849909</v>
      </c>
      <c r="G14" s="23">
        <f t="shared" si="1"/>
        <v>2</v>
      </c>
      <c r="H14">
        <v>0</v>
      </c>
      <c r="I14">
        <v>0</v>
      </c>
      <c r="J14" s="27">
        <v>2</v>
      </c>
    </row>
    <row r="15" spans="1:12" x14ac:dyDescent="0.2">
      <c r="A15" t="s">
        <v>38</v>
      </c>
      <c r="B15" t="s">
        <v>9</v>
      </c>
      <c r="C15" s="13">
        <v>2416929</v>
      </c>
      <c r="D15" s="3">
        <v>3355487</v>
      </c>
      <c r="E15" s="6">
        <f t="shared" si="2"/>
        <v>104403</v>
      </c>
      <c r="F15" s="3">
        <v>5876819</v>
      </c>
      <c r="G15" s="23">
        <f t="shared" si="1"/>
        <v>5</v>
      </c>
      <c r="H15">
        <v>13</v>
      </c>
      <c r="I15">
        <v>0</v>
      </c>
      <c r="J15" s="27">
        <v>18</v>
      </c>
    </row>
    <row r="16" spans="1:12" x14ac:dyDescent="0.2">
      <c r="A16" t="s">
        <v>39</v>
      </c>
      <c r="B16" t="s">
        <v>12</v>
      </c>
      <c r="C16" s="13">
        <v>1738745</v>
      </c>
      <c r="D16" s="3">
        <v>1194901</v>
      </c>
      <c r="E16" s="6">
        <f t="shared" si="2"/>
        <v>62798</v>
      </c>
      <c r="F16" s="3">
        <v>2996444</v>
      </c>
      <c r="G16" s="23">
        <f t="shared" si="1"/>
        <v>7</v>
      </c>
      <c r="H16">
        <v>2</v>
      </c>
      <c r="I16">
        <v>0</v>
      </c>
      <c r="J16" s="27">
        <v>9</v>
      </c>
    </row>
    <row r="17" spans="1:11" x14ac:dyDescent="0.2">
      <c r="A17" t="s">
        <v>40</v>
      </c>
      <c r="B17" t="s">
        <v>41</v>
      </c>
      <c r="C17" s="13">
        <v>859418</v>
      </c>
      <c r="D17" s="3">
        <v>762271</v>
      </c>
      <c r="E17" s="6">
        <f t="shared" si="2"/>
        <v>78579</v>
      </c>
      <c r="F17" s="3">
        <v>1700268</v>
      </c>
      <c r="G17" s="23">
        <f t="shared" si="1"/>
        <v>3</v>
      </c>
      <c r="H17">
        <v>1</v>
      </c>
      <c r="I17">
        <v>0</v>
      </c>
      <c r="J17" s="27">
        <v>4</v>
      </c>
    </row>
    <row r="18" spans="1:11" x14ac:dyDescent="0.2">
      <c r="A18" t="s">
        <v>42</v>
      </c>
      <c r="B18" t="s">
        <v>43</v>
      </c>
      <c r="C18" s="13">
        <v>775898</v>
      </c>
      <c r="D18" s="3">
        <v>557258</v>
      </c>
      <c r="E18" s="6">
        <f t="shared" si="2"/>
        <v>25797</v>
      </c>
      <c r="F18" s="3">
        <v>1358953</v>
      </c>
      <c r="G18" s="23">
        <f t="shared" si="1"/>
        <v>3</v>
      </c>
      <c r="H18">
        <v>1</v>
      </c>
      <c r="I18">
        <v>0</v>
      </c>
      <c r="J18" s="27">
        <v>4</v>
      </c>
    </row>
    <row r="19" spans="1:11" x14ac:dyDescent="0.2">
      <c r="A19" t="s">
        <v>44</v>
      </c>
      <c r="B19" t="s">
        <v>45</v>
      </c>
      <c r="C19" s="13">
        <v>1363964</v>
      </c>
      <c r="D19" s="3">
        <v>735419</v>
      </c>
      <c r="E19" s="6">
        <f t="shared" si="2"/>
        <v>16512</v>
      </c>
      <c r="F19" s="3">
        <v>2115895</v>
      </c>
      <c r="G19" s="23">
        <f t="shared" si="1"/>
        <v>5</v>
      </c>
      <c r="H19">
        <v>1</v>
      </c>
      <c r="I19">
        <v>0</v>
      </c>
      <c r="J19" s="27">
        <v>6</v>
      </c>
    </row>
    <row r="20" spans="1:11" x14ac:dyDescent="0.2">
      <c r="A20" t="s">
        <v>46</v>
      </c>
      <c r="B20" t="s">
        <v>47</v>
      </c>
      <c r="C20" s="13">
        <v>1169788</v>
      </c>
      <c r="D20" s="3">
        <v>727402</v>
      </c>
      <c r="E20" s="6">
        <f t="shared" si="2"/>
        <v>49945</v>
      </c>
      <c r="F20" s="3">
        <v>1947135</v>
      </c>
      <c r="G20" s="23">
        <f t="shared" si="1"/>
        <v>5</v>
      </c>
      <c r="H20">
        <v>1</v>
      </c>
      <c r="I20">
        <v>0</v>
      </c>
      <c r="J20" s="27">
        <v>6</v>
      </c>
    </row>
    <row r="21" spans="1:11" x14ac:dyDescent="0.2">
      <c r="A21" t="s">
        <v>48</v>
      </c>
      <c r="B21" t="s">
        <v>49</v>
      </c>
      <c r="C21" s="13">
        <v>340236</v>
      </c>
      <c r="D21" s="3">
        <v>468978</v>
      </c>
      <c r="E21" s="6">
        <f t="shared" si="2"/>
        <v>19091</v>
      </c>
      <c r="F21" s="3">
        <v>828305</v>
      </c>
      <c r="G21" s="23">
        <f t="shared" si="1"/>
        <v>0</v>
      </c>
      <c r="H21">
        <v>2</v>
      </c>
      <c r="I21">
        <v>0</v>
      </c>
      <c r="J21" s="27">
        <v>2</v>
      </c>
    </row>
    <row r="22" spans="1:11" x14ac:dyDescent="0.2">
      <c r="A22" t="s">
        <v>50</v>
      </c>
      <c r="B22" t="s">
        <v>6</v>
      </c>
      <c r="C22" s="13">
        <v>1028150</v>
      </c>
      <c r="D22" s="3">
        <v>1912740</v>
      </c>
      <c r="E22" s="6">
        <f t="shared" si="2"/>
        <v>13280</v>
      </c>
      <c r="F22" s="3">
        <v>2954170</v>
      </c>
      <c r="G22" s="23">
        <f t="shared" si="1"/>
        <v>1</v>
      </c>
      <c r="H22">
        <v>7</v>
      </c>
      <c r="I22">
        <v>0</v>
      </c>
      <c r="J22" s="27">
        <v>8</v>
      </c>
    </row>
    <row r="23" spans="1:11" x14ac:dyDescent="0.2">
      <c r="A23" t="s">
        <v>51</v>
      </c>
      <c r="B23" t="s">
        <v>52</v>
      </c>
      <c r="C23" s="13">
        <v>699001</v>
      </c>
      <c r="D23" s="3">
        <v>2482596</v>
      </c>
      <c r="E23" s="6">
        <f t="shared" si="2"/>
        <v>476408</v>
      </c>
      <c r="F23" s="3">
        <v>3658005</v>
      </c>
      <c r="G23" s="23">
        <f t="shared" si="1"/>
        <v>0</v>
      </c>
      <c r="H23">
        <v>9</v>
      </c>
      <c r="I23">
        <v>0</v>
      </c>
      <c r="J23" s="27">
        <v>9</v>
      </c>
    </row>
    <row r="24" spans="1:11" x14ac:dyDescent="0.2">
      <c r="A24" t="s">
        <v>53</v>
      </c>
      <c r="B24" t="s">
        <v>4</v>
      </c>
      <c r="C24" s="13">
        <v>2617881</v>
      </c>
      <c r="D24" s="3">
        <v>2688527</v>
      </c>
      <c r="E24" s="6">
        <f t="shared" si="2"/>
        <v>116732</v>
      </c>
      <c r="F24" s="3">
        <v>5423140</v>
      </c>
      <c r="G24" s="23">
        <f t="shared" si="1"/>
        <v>7</v>
      </c>
      <c r="H24">
        <v>7</v>
      </c>
      <c r="I24">
        <v>0</v>
      </c>
      <c r="J24" s="27">
        <v>14</v>
      </c>
    </row>
    <row r="25" spans="1:11" x14ac:dyDescent="0.2">
      <c r="A25" t="s">
        <v>54</v>
      </c>
      <c r="B25" t="s">
        <v>55</v>
      </c>
      <c r="C25" s="13">
        <v>1474820</v>
      </c>
      <c r="D25" s="3">
        <f>1097777+456596</f>
        <v>1554373</v>
      </c>
      <c r="E25" s="6">
        <f t="shared" si="2"/>
        <v>164616</v>
      </c>
      <c r="F25" s="3">
        <v>3193809</v>
      </c>
      <c r="G25" s="23">
        <f t="shared" si="1"/>
        <v>4</v>
      </c>
      <c r="H25">
        <v>4</v>
      </c>
      <c r="I25">
        <v>0</v>
      </c>
      <c r="J25" s="27">
        <v>8</v>
      </c>
      <c r="K25" s="17" t="s">
        <v>121</v>
      </c>
    </row>
    <row r="26" spans="1:11" x14ac:dyDescent="0.2">
      <c r="A26" t="s">
        <v>56</v>
      </c>
      <c r="B26" t="s">
        <v>57</v>
      </c>
      <c r="C26" s="13">
        <v>806832</v>
      </c>
      <c r="D26" s="3">
        <v>421014</v>
      </c>
      <c r="E26" s="6">
        <f t="shared" si="2"/>
        <v>0</v>
      </c>
      <c r="F26" s="3">
        <v>1227846</v>
      </c>
      <c r="G26" s="23">
        <f t="shared" si="1"/>
        <v>3</v>
      </c>
      <c r="H26">
        <v>1</v>
      </c>
      <c r="I26">
        <v>0</v>
      </c>
      <c r="J26" s="27">
        <v>4</v>
      </c>
    </row>
    <row r="27" spans="1:11" x14ac:dyDescent="0.2">
      <c r="A27" t="s">
        <v>58</v>
      </c>
      <c r="B27" t="s">
        <v>59</v>
      </c>
      <c r="C27" s="13">
        <v>1723982</v>
      </c>
      <c r="D27" s="3">
        <v>1172135</v>
      </c>
      <c r="E27" s="6">
        <f t="shared" si="2"/>
        <v>77304</v>
      </c>
      <c r="F27" s="3">
        <v>2973421</v>
      </c>
      <c r="G27" s="23">
        <f t="shared" si="1"/>
        <v>6</v>
      </c>
      <c r="H27">
        <v>2</v>
      </c>
      <c r="I27">
        <v>0</v>
      </c>
      <c r="J27" s="27">
        <v>8</v>
      </c>
    </row>
    <row r="28" spans="1:11" x14ac:dyDescent="0.2">
      <c r="A28" t="s">
        <v>60</v>
      </c>
      <c r="B28" t="s">
        <v>61</v>
      </c>
      <c r="C28" s="13">
        <v>339169</v>
      </c>
      <c r="D28" s="3">
        <v>262340</v>
      </c>
      <c r="E28" s="6">
        <f t="shared" si="2"/>
        <v>0</v>
      </c>
      <c r="F28" s="3">
        <v>601509</v>
      </c>
      <c r="G28" s="23">
        <f t="shared" si="1"/>
        <v>1</v>
      </c>
      <c r="H28">
        <v>0</v>
      </c>
      <c r="I28">
        <v>0</v>
      </c>
      <c r="J28" s="27">
        <v>1</v>
      </c>
    </row>
    <row r="29" spans="1:11" x14ac:dyDescent="0.2">
      <c r="A29" t="s">
        <v>62</v>
      </c>
      <c r="B29" t="s">
        <v>63</v>
      </c>
      <c r="C29" s="13">
        <v>585234</v>
      </c>
      <c r="D29" s="3">
        <v>326018</v>
      </c>
      <c r="E29" s="6">
        <f t="shared" si="2"/>
        <v>30046</v>
      </c>
      <c r="F29" s="3">
        <v>941298</v>
      </c>
      <c r="G29" s="23">
        <f t="shared" si="1"/>
        <v>3</v>
      </c>
      <c r="H29">
        <v>0</v>
      </c>
      <c r="I29">
        <v>0</v>
      </c>
      <c r="J29" s="27">
        <v>3</v>
      </c>
    </row>
    <row r="30" spans="1:11" x14ac:dyDescent="0.2">
      <c r="A30" t="s">
        <v>64</v>
      </c>
      <c r="B30" t="s">
        <v>65</v>
      </c>
      <c r="C30" s="13">
        <v>633827</v>
      </c>
      <c r="D30" s="3">
        <v>665526</v>
      </c>
      <c r="E30" s="6">
        <f t="shared" si="2"/>
        <v>56254</v>
      </c>
      <c r="F30" s="3">
        <v>1355607</v>
      </c>
      <c r="G30" s="23">
        <f t="shared" si="1"/>
        <v>1</v>
      </c>
      <c r="H30">
        <v>3</v>
      </c>
      <c r="I30">
        <v>0</v>
      </c>
      <c r="J30" s="27">
        <v>4</v>
      </c>
    </row>
    <row r="31" spans="1:11" x14ac:dyDescent="0.2">
      <c r="A31" t="s">
        <v>66</v>
      </c>
      <c r="B31" t="s">
        <v>67</v>
      </c>
      <c r="C31" s="13">
        <v>354045</v>
      </c>
      <c r="D31" s="3">
        <v>413895</v>
      </c>
      <c r="E31" s="6">
        <f t="shared" si="2"/>
        <v>19162</v>
      </c>
      <c r="F31" s="3">
        <v>787102</v>
      </c>
      <c r="G31" s="23">
        <f t="shared" si="1"/>
        <v>0</v>
      </c>
      <c r="H31">
        <v>2</v>
      </c>
      <c r="I31">
        <v>0</v>
      </c>
      <c r="J31" s="27">
        <v>2</v>
      </c>
    </row>
    <row r="32" spans="1:11" x14ac:dyDescent="0.2">
      <c r="A32" t="s">
        <v>68</v>
      </c>
      <c r="B32" t="s">
        <v>69</v>
      </c>
      <c r="C32" s="13">
        <v>1843047</v>
      </c>
      <c r="D32" s="3">
        <v>2539128</v>
      </c>
      <c r="E32" s="6">
        <f t="shared" si="2"/>
        <v>50748</v>
      </c>
      <c r="F32" s="3">
        <v>4432923</v>
      </c>
      <c r="G32" s="23">
        <f t="shared" si="1"/>
        <v>2</v>
      </c>
      <c r="H32">
        <v>10</v>
      </c>
      <c r="I32">
        <v>0</v>
      </c>
      <c r="J32" s="27">
        <v>12</v>
      </c>
    </row>
    <row r="33" spans="1:11" x14ac:dyDescent="0.2">
      <c r="A33" t="s">
        <v>70</v>
      </c>
      <c r="B33" t="s">
        <v>71</v>
      </c>
      <c r="C33" s="13">
        <v>407786</v>
      </c>
      <c r="D33" s="3">
        <v>495781</v>
      </c>
      <c r="E33" s="6">
        <f t="shared" si="2"/>
        <v>117</v>
      </c>
      <c r="F33" s="3">
        <v>903684</v>
      </c>
      <c r="G33" s="23">
        <f t="shared" si="1"/>
        <v>1</v>
      </c>
      <c r="H33">
        <v>2</v>
      </c>
      <c r="I33">
        <v>0</v>
      </c>
      <c r="J33" s="27">
        <v>3</v>
      </c>
    </row>
    <row r="34" spans="1:11" x14ac:dyDescent="0.2">
      <c r="A34" t="s">
        <v>72</v>
      </c>
      <c r="B34" t="s">
        <v>73</v>
      </c>
      <c r="C34" s="13">
        <v>2691583</v>
      </c>
      <c r="D34" s="3">
        <v>4716619</v>
      </c>
      <c r="E34" s="6">
        <f t="shared" si="2"/>
        <v>1196227</v>
      </c>
      <c r="F34" s="3">
        <v>8604429</v>
      </c>
      <c r="G34" s="23">
        <f t="shared" si="1"/>
        <v>8</v>
      </c>
      <c r="H34">
        <v>19</v>
      </c>
      <c r="I34">
        <v>0</v>
      </c>
      <c r="J34" s="27">
        <v>27</v>
      </c>
    </row>
    <row r="35" spans="1:11" x14ac:dyDescent="0.2">
      <c r="A35" t="s">
        <v>74</v>
      </c>
      <c r="B35" t="s">
        <v>2</v>
      </c>
      <c r="C35" s="13">
        <v>2631336</v>
      </c>
      <c r="D35" s="3">
        <v>2660535</v>
      </c>
      <c r="E35" s="6">
        <f t="shared" si="2"/>
        <v>33374</v>
      </c>
      <c r="F35" s="3">
        <v>5325245</v>
      </c>
      <c r="G35" s="23">
        <f t="shared" si="1"/>
        <v>8</v>
      </c>
      <c r="H35">
        <v>5</v>
      </c>
      <c r="I35">
        <v>0</v>
      </c>
      <c r="J35" s="27">
        <v>13</v>
      </c>
    </row>
    <row r="36" spans="1:11" x14ac:dyDescent="0.2">
      <c r="A36" t="s">
        <v>75</v>
      </c>
      <c r="B36" t="s">
        <v>76</v>
      </c>
      <c r="C36" s="13">
        <v>245229</v>
      </c>
      <c r="D36" s="3">
        <v>97970</v>
      </c>
      <c r="E36" s="6">
        <f t="shared" si="2"/>
        <v>12399</v>
      </c>
      <c r="F36" s="3">
        <v>355598</v>
      </c>
      <c r="G36" s="23">
        <f t="shared" si="1"/>
        <v>1</v>
      </c>
      <c r="H36">
        <v>0</v>
      </c>
      <c r="I36">
        <v>0</v>
      </c>
      <c r="J36" s="27">
        <v>1</v>
      </c>
      <c r="K36" s="17" t="s">
        <v>122</v>
      </c>
    </row>
    <row r="37" spans="1:11" x14ac:dyDescent="0.2">
      <c r="A37" t="s">
        <v>77</v>
      </c>
      <c r="B37" t="s">
        <v>8</v>
      </c>
      <c r="C37" s="13">
        <v>3252887</v>
      </c>
      <c r="D37" s="3">
        <v>2451500</v>
      </c>
      <c r="E37" s="6">
        <f t="shared" si="2"/>
        <v>57153</v>
      </c>
      <c r="F37" s="3">
        <v>5761540</v>
      </c>
      <c r="G37" s="23">
        <f t="shared" si="1"/>
        <v>12</v>
      </c>
      <c r="H37">
        <v>4</v>
      </c>
      <c r="I37">
        <v>0</v>
      </c>
      <c r="J37" s="27">
        <v>16</v>
      </c>
    </row>
    <row r="38" spans="1:11" x14ac:dyDescent="0.2">
      <c r="A38" t="s">
        <v>78</v>
      </c>
      <c r="B38" t="s">
        <v>79</v>
      </c>
      <c r="C38" s="13">
        <v>1044175</v>
      </c>
      <c r="D38" s="3">
        <v>475731</v>
      </c>
      <c r="E38" s="6">
        <f t="shared" si="2"/>
        <v>31477</v>
      </c>
      <c r="F38" s="3">
        <v>1551383</v>
      </c>
      <c r="G38" s="23">
        <f t="shared" si="1"/>
        <v>5</v>
      </c>
      <c r="H38">
        <v>0</v>
      </c>
      <c r="I38">
        <v>0</v>
      </c>
      <c r="J38" s="27">
        <v>5</v>
      </c>
    </row>
    <row r="39" spans="1:11" x14ac:dyDescent="0.2">
      <c r="A39" t="s">
        <v>80</v>
      </c>
      <c r="B39" t="s">
        <v>81</v>
      </c>
      <c r="C39" s="13">
        <v>966786</v>
      </c>
      <c r="D39" s="3">
        <v>1285339</v>
      </c>
      <c r="E39" s="6">
        <f t="shared" si="2"/>
        <v>56064</v>
      </c>
      <c r="F39" s="3">
        <v>2308189</v>
      </c>
      <c r="G39" s="23">
        <f t="shared" si="1"/>
        <v>1</v>
      </c>
      <c r="H39">
        <v>4</v>
      </c>
      <c r="I39">
        <v>0</v>
      </c>
      <c r="J39" s="27">
        <v>5</v>
      </c>
    </row>
    <row r="40" spans="1:11" x14ac:dyDescent="0.2">
      <c r="A40" t="s">
        <v>82</v>
      </c>
      <c r="B40" t="s">
        <v>1</v>
      </c>
      <c r="C40" s="13">
        <v>3432595</v>
      </c>
      <c r="D40" s="3">
        <v>3346712</v>
      </c>
      <c r="E40" s="6">
        <f t="shared" si="2"/>
        <v>0</v>
      </c>
      <c r="F40" s="3">
        <v>6779307</v>
      </c>
      <c r="G40" s="23">
        <f t="shared" si="1"/>
        <v>9</v>
      </c>
      <c r="H40">
        <v>9</v>
      </c>
      <c r="I40">
        <v>0</v>
      </c>
      <c r="J40" s="27">
        <v>18</v>
      </c>
    </row>
    <row r="41" spans="1:11" x14ac:dyDescent="0.2">
      <c r="A41" t="s">
        <v>83</v>
      </c>
      <c r="B41" t="s">
        <v>84</v>
      </c>
      <c r="C41" s="13">
        <v>109894</v>
      </c>
      <c r="D41" s="3">
        <v>312636</v>
      </c>
      <c r="E41" s="6">
        <f t="shared" si="2"/>
        <v>65887</v>
      </c>
      <c r="F41" s="3">
        <v>488417</v>
      </c>
      <c r="G41" s="23">
        <f t="shared" si="1"/>
        <v>0</v>
      </c>
      <c r="H41">
        <v>2</v>
      </c>
      <c r="I41">
        <v>0</v>
      </c>
      <c r="J41" s="27">
        <v>2</v>
      </c>
    </row>
    <row r="42" spans="1:11" x14ac:dyDescent="0.2">
      <c r="A42" t="s">
        <v>85</v>
      </c>
      <c r="B42" t="s">
        <v>86</v>
      </c>
      <c r="C42" s="13">
        <v>1412684</v>
      </c>
      <c r="D42" s="3">
        <v>1076799</v>
      </c>
      <c r="E42" s="6">
        <f t="shared" si="2"/>
        <v>15959</v>
      </c>
      <c r="F42" s="3">
        <v>2505442</v>
      </c>
      <c r="G42" s="23">
        <f t="shared" si="1"/>
        <v>6</v>
      </c>
      <c r="H42">
        <v>1</v>
      </c>
      <c r="I42">
        <v>0</v>
      </c>
      <c r="J42" s="27">
        <v>7</v>
      </c>
    </row>
    <row r="43" spans="1:11" x14ac:dyDescent="0.2">
      <c r="A43" t="s">
        <v>87</v>
      </c>
      <c r="B43" t="s">
        <v>88</v>
      </c>
      <c r="C43" s="13">
        <v>321984</v>
      </c>
      <c r="D43" s="3">
        <v>0</v>
      </c>
      <c r="E43" s="6">
        <f t="shared" si="2"/>
        <v>75748</v>
      </c>
      <c r="F43" s="3">
        <v>397732</v>
      </c>
      <c r="G43" s="23">
        <f t="shared" si="1"/>
        <v>1</v>
      </c>
      <c r="H43">
        <v>0</v>
      </c>
      <c r="I43">
        <v>0</v>
      </c>
      <c r="J43" s="27">
        <v>1</v>
      </c>
      <c r="K43" s="17" t="s">
        <v>145</v>
      </c>
    </row>
    <row r="44" spans="1:11" x14ac:dyDescent="0.2">
      <c r="A44" t="s">
        <v>89</v>
      </c>
      <c r="B44" t="s">
        <v>90</v>
      </c>
      <c r="C44" s="13">
        <v>1685255</v>
      </c>
      <c r="D44" s="3">
        <v>1105537</v>
      </c>
      <c r="E44" s="6">
        <f t="shared" si="2"/>
        <v>50952</v>
      </c>
      <c r="F44" s="3">
        <v>2841744</v>
      </c>
      <c r="G44" s="23">
        <f t="shared" si="1"/>
        <v>7</v>
      </c>
      <c r="H44">
        <v>2</v>
      </c>
      <c r="I44">
        <v>0</v>
      </c>
      <c r="J44" s="27">
        <v>9</v>
      </c>
    </row>
    <row r="45" spans="1:11" x14ac:dyDescent="0.2">
      <c r="A45" t="s">
        <v>91</v>
      </c>
      <c r="B45" t="s">
        <v>5</v>
      </c>
      <c r="C45" s="13">
        <v>5926712</v>
      </c>
      <c r="D45" s="3">
        <v>4896673</v>
      </c>
      <c r="E45" s="6">
        <f t="shared" si="2"/>
        <v>270241</v>
      </c>
      <c r="F45" s="3">
        <v>11093626</v>
      </c>
      <c r="G45" s="23">
        <f t="shared" si="1"/>
        <v>23</v>
      </c>
      <c r="H45">
        <v>13</v>
      </c>
      <c r="I45">
        <v>0</v>
      </c>
      <c r="J45" s="27">
        <v>36</v>
      </c>
    </row>
    <row r="46" spans="1:11" x14ac:dyDescent="0.2">
      <c r="A46" t="s">
        <v>92</v>
      </c>
      <c r="B46" t="s">
        <v>93</v>
      </c>
      <c r="C46" s="13">
        <v>873347</v>
      </c>
      <c r="D46" s="3">
        <v>505946</v>
      </c>
      <c r="E46" s="6">
        <f t="shared" si="2"/>
        <v>52939</v>
      </c>
      <c r="F46" s="3">
        <v>1432232</v>
      </c>
      <c r="G46" s="23">
        <f t="shared" si="1"/>
        <v>4</v>
      </c>
      <c r="H46">
        <v>0</v>
      </c>
      <c r="I46">
        <v>0</v>
      </c>
      <c r="J46" s="27">
        <v>4</v>
      </c>
    </row>
    <row r="47" spans="1:11" x14ac:dyDescent="0.2">
      <c r="A47" t="s">
        <v>94</v>
      </c>
      <c r="B47" t="s">
        <v>95</v>
      </c>
      <c r="C47" s="13">
        <v>95830</v>
      </c>
      <c r="D47" s="3">
        <v>238827</v>
      </c>
      <c r="E47" s="6">
        <f t="shared" si="2"/>
        <v>36311</v>
      </c>
      <c r="F47" s="3">
        <v>370968</v>
      </c>
      <c r="G47" s="23">
        <f t="shared" si="1"/>
        <v>0</v>
      </c>
      <c r="H47">
        <v>1</v>
      </c>
      <c r="I47">
        <v>0</v>
      </c>
      <c r="J47" s="27">
        <v>1</v>
      </c>
    </row>
    <row r="48" spans="1:11" x14ac:dyDescent="0.2">
      <c r="A48" t="s">
        <v>96</v>
      </c>
      <c r="B48" t="s">
        <v>7</v>
      </c>
      <c r="C48" s="13">
        <v>2047635</v>
      </c>
      <c r="D48" s="3">
        <v>2253974</v>
      </c>
      <c r="E48" s="6">
        <f t="shared" si="2"/>
        <v>33827</v>
      </c>
      <c r="F48" s="3">
        <v>4335436</v>
      </c>
      <c r="G48" s="23">
        <f t="shared" si="1"/>
        <v>4</v>
      </c>
      <c r="H48">
        <v>7</v>
      </c>
      <c r="I48">
        <v>0</v>
      </c>
      <c r="J48" s="27">
        <v>11</v>
      </c>
    </row>
    <row r="49" spans="1:11" x14ac:dyDescent="0.2">
      <c r="A49" t="s">
        <v>97</v>
      </c>
      <c r="B49" t="s">
        <v>98</v>
      </c>
      <c r="C49" s="13">
        <v>1545436</v>
      </c>
      <c r="D49" s="3">
        <v>2340356</v>
      </c>
      <c r="E49" s="6">
        <f t="shared" si="2"/>
        <v>58441</v>
      </c>
      <c r="F49" s="3">
        <v>3944233</v>
      </c>
      <c r="G49" s="23">
        <f t="shared" si="1"/>
        <v>3</v>
      </c>
      <c r="H49">
        <v>7</v>
      </c>
      <c r="I49">
        <v>0</v>
      </c>
      <c r="J49" s="27">
        <v>10</v>
      </c>
    </row>
    <row r="50" spans="1:11" x14ac:dyDescent="0.2">
      <c r="A50" t="s">
        <v>99</v>
      </c>
      <c r="B50" t="s">
        <v>100</v>
      </c>
      <c r="C50" s="13">
        <v>514268</v>
      </c>
      <c r="D50" s="3">
        <v>246903</v>
      </c>
      <c r="E50" s="6">
        <f t="shared" si="2"/>
        <v>214</v>
      </c>
      <c r="F50" s="3">
        <v>761385</v>
      </c>
      <c r="G50" s="23">
        <f t="shared" si="1"/>
        <v>3</v>
      </c>
      <c r="H50">
        <v>0</v>
      </c>
      <c r="I50">
        <v>0</v>
      </c>
      <c r="J50" s="27">
        <v>3</v>
      </c>
    </row>
    <row r="51" spans="1:11" x14ac:dyDescent="0.2">
      <c r="A51" t="s">
        <v>101</v>
      </c>
      <c r="B51" t="s">
        <v>11</v>
      </c>
      <c r="C51" s="13">
        <v>1661399</v>
      </c>
      <c r="D51" s="3">
        <v>1566671</v>
      </c>
      <c r="E51" s="6">
        <f t="shared" si="2"/>
        <v>9981</v>
      </c>
      <c r="F51" s="3">
        <v>3238051</v>
      </c>
      <c r="G51" s="23">
        <f t="shared" si="1"/>
        <v>5</v>
      </c>
      <c r="H51">
        <v>3</v>
      </c>
      <c r="I51">
        <v>0</v>
      </c>
      <c r="J51" s="27">
        <v>8</v>
      </c>
    </row>
    <row r="52" spans="1:11" x14ac:dyDescent="0.2">
      <c r="A52" t="s">
        <v>102</v>
      </c>
      <c r="B52" t="s">
        <v>103</v>
      </c>
      <c r="C52" s="13">
        <v>185732</v>
      </c>
      <c r="D52" s="3">
        <v>66576</v>
      </c>
      <c r="E52" s="6">
        <f t="shared" si="2"/>
        <v>26195</v>
      </c>
      <c r="F52" s="3">
        <v>278503</v>
      </c>
      <c r="G52" s="23">
        <f t="shared" si="1"/>
        <v>1</v>
      </c>
      <c r="H52">
        <v>0</v>
      </c>
      <c r="I52">
        <v>0</v>
      </c>
      <c r="J52" s="27">
        <v>1</v>
      </c>
    </row>
    <row r="53" spans="1:11" x14ac:dyDescent="0.2">
      <c r="E53" s="6"/>
    </row>
    <row r="54" spans="1:11" s="2" customFormat="1" x14ac:dyDescent="0.2">
      <c r="A54" s="5" t="s">
        <v>13</v>
      </c>
      <c r="B54" s="5"/>
      <c r="C54" s="16">
        <f>SUM(C3:C52)</f>
        <v>72466576</v>
      </c>
      <c r="D54" s="7">
        <f t="shared" ref="D54:F54" si="3">SUM(D3:D52)</f>
        <v>77122690</v>
      </c>
      <c r="E54" s="7">
        <f t="shared" si="3"/>
        <v>3842139</v>
      </c>
      <c r="F54" s="7">
        <f t="shared" si="3"/>
        <v>153431405</v>
      </c>
      <c r="G54" s="18">
        <f>SUM(G3:G52)</f>
        <v>213</v>
      </c>
      <c r="H54" s="5">
        <f t="shared" ref="H54:J54" si="4">SUM(H3:H52)</f>
        <v>222</v>
      </c>
      <c r="I54" s="5">
        <f t="shared" si="4"/>
        <v>0</v>
      </c>
      <c r="J54" s="5">
        <f t="shared" si="4"/>
        <v>435</v>
      </c>
      <c r="K54" s="18"/>
    </row>
    <row r="57" spans="1:11" x14ac:dyDescent="0.2">
      <c r="A57" s="24" t="s">
        <v>105</v>
      </c>
      <c r="B57" s="24"/>
      <c r="C57" s="25">
        <v>72466576</v>
      </c>
      <c r="D57" s="26">
        <f>77122690</f>
        <v>77122690</v>
      </c>
      <c r="E57" s="26"/>
      <c r="F57" s="26">
        <v>153431405</v>
      </c>
      <c r="G57" s="22">
        <v>213</v>
      </c>
      <c r="H57" s="24">
        <v>222</v>
      </c>
      <c r="I57" s="24">
        <v>0</v>
      </c>
      <c r="J57" s="24">
        <v>435</v>
      </c>
      <c r="K57" s="22"/>
    </row>
    <row r="58" spans="1:11" x14ac:dyDescent="0.2">
      <c r="A58" t="s">
        <v>106</v>
      </c>
      <c r="C58" s="13">
        <f>C54-C57</f>
        <v>0</v>
      </c>
      <c r="D58" s="3">
        <f t="shared" ref="D58:F58" si="5">D54-D57</f>
        <v>0</v>
      </c>
      <c r="E58" s="3" t="s">
        <v>14</v>
      </c>
      <c r="F58" s="3">
        <f t="shared" si="5"/>
        <v>0</v>
      </c>
      <c r="G58" s="17">
        <f>G54-G57</f>
        <v>0</v>
      </c>
      <c r="H58">
        <f>H54-H57</f>
        <v>0</v>
      </c>
      <c r="I58">
        <f>I54-I57</f>
        <v>0</v>
      </c>
      <c r="J58">
        <f>J54-J57</f>
        <v>0</v>
      </c>
    </row>
  </sheetData>
  <sheetProtection sheet="1" objects="1" scenarios="1"/>
  <sortState xmlns:xlrd2="http://schemas.microsoft.com/office/spreadsheetml/2017/richdata2" ref="A5:T54">
    <sortCondition ref="A5:A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7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6" sqref="C16"/>
    </sheetView>
  </sheetViews>
  <sheetFormatPr baseColWidth="10" defaultRowHeight="16" x14ac:dyDescent="0.2"/>
  <cols>
    <col min="1" max="1" width="14.33203125" bestFit="1" customWidth="1"/>
    <col min="2" max="2" width="5.6640625" bestFit="1" customWidth="1"/>
    <col min="3" max="3" width="9.5" style="17" bestFit="1" customWidth="1"/>
    <col min="4" max="4" width="9.1640625" style="17" bestFit="1" customWidth="1"/>
    <col min="5" max="5" width="16.83203125" bestFit="1" customWidth="1"/>
    <col min="6" max="6" width="8.83203125" style="19" bestFit="1" customWidth="1"/>
    <col min="7" max="7" width="9.1640625" style="3" bestFit="1" customWidth="1"/>
    <col min="8" max="8" width="7.83203125" style="17" bestFit="1" customWidth="1"/>
    <col min="9" max="9" width="17" bestFit="1" customWidth="1"/>
    <col min="10" max="10" width="8.1640625" bestFit="1" customWidth="1"/>
    <col min="11" max="11" width="32.1640625" style="17" bestFit="1" customWidth="1"/>
  </cols>
  <sheetData>
    <row r="1" spans="1:12" x14ac:dyDescent="0.2">
      <c r="A1" s="1"/>
      <c r="B1" s="1" t="s">
        <v>14</v>
      </c>
      <c r="C1" s="15"/>
      <c r="D1" s="14"/>
      <c r="E1" s="11" t="s">
        <v>117</v>
      </c>
      <c r="F1" s="20"/>
      <c r="G1" s="8"/>
      <c r="H1" s="15"/>
      <c r="I1" s="4" t="s">
        <v>116</v>
      </c>
      <c r="J1" s="1"/>
      <c r="K1" s="15"/>
    </row>
    <row r="2" spans="1:12" x14ac:dyDescent="0.2">
      <c r="A2" s="1" t="s">
        <v>0</v>
      </c>
      <c r="B2" s="1" t="s">
        <v>104</v>
      </c>
      <c r="C2" s="15" t="s">
        <v>115</v>
      </c>
      <c r="D2" s="15" t="s">
        <v>114</v>
      </c>
      <c r="E2" s="1" t="s">
        <v>113</v>
      </c>
      <c r="F2" s="12" t="s">
        <v>112</v>
      </c>
      <c r="G2" s="8" t="s">
        <v>111</v>
      </c>
      <c r="H2" s="15" t="s">
        <v>110</v>
      </c>
      <c r="I2" s="1" t="s">
        <v>109</v>
      </c>
      <c r="J2" s="1" t="s">
        <v>108</v>
      </c>
      <c r="K2" s="15" t="s">
        <v>15</v>
      </c>
    </row>
    <row r="3" spans="1:12" x14ac:dyDescent="0.2">
      <c r="A3" t="s">
        <v>16</v>
      </c>
      <c r="B3" t="s">
        <v>17</v>
      </c>
      <c r="C3" s="17" t="s">
        <v>123</v>
      </c>
      <c r="D3" s="13">
        <v>253094</v>
      </c>
      <c r="E3" s="3">
        <v>0</v>
      </c>
      <c r="F3" s="6">
        <f t="shared" ref="F3:F65" si="0">G3-SUM(D3:E3)</f>
        <v>11066</v>
      </c>
      <c r="G3" s="3">
        <v>264160</v>
      </c>
      <c r="H3" s="17">
        <v>1</v>
      </c>
      <c r="I3">
        <v>0</v>
      </c>
      <c r="J3">
        <v>0</v>
      </c>
      <c r="L3" t="str">
        <f>IF(AND(SUM(H3:J3)=0,G3&gt;0), "BAD", "OK")</f>
        <v>OK</v>
      </c>
    </row>
    <row r="4" spans="1:12" x14ac:dyDescent="0.2">
      <c r="A4" t="s">
        <v>16</v>
      </c>
      <c r="B4" t="s">
        <v>17</v>
      </c>
      <c r="C4" s="17" t="s">
        <v>124</v>
      </c>
      <c r="D4" s="13">
        <v>274160</v>
      </c>
      <c r="E4" s="3">
        <v>0</v>
      </c>
      <c r="F4" s="6">
        <f t="shared" si="0"/>
        <v>8101</v>
      </c>
      <c r="G4" s="3">
        <v>282261</v>
      </c>
      <c r="H4" s="17">
        <v>1</v>
      </c>
      <c r="I4">
        <v>0</v>
      </c>
      <c r="J4">
        <v>0</v>
      </c>
      <c r="L4" t="str">
        <f t="shared" ref="L4:L65" si="1">IF(AND(SUM(H4:J4)=0,G4&gt;0), "BAD", "OK")</f>
        <v>OK</v>
      </c>
    </row>
    <row r="5" spans="1:12" x14ac:dyDescent="0.2">
      <c r="A5" t="s">
        <v>16</v>
      </c>
      <c r="B5" t="s">
        <v>17</v>
      </c>
      <c r="C5" s="17" t="s">
        <v>125</v>
      </c>
      <c r="D5" s="13">
        <v>0</v>
      </c>
      <c r="E5" s="3">
        <v>225742</v>
      </c>
      <c r="F5" s="6">
        <f t="shared" si="0"/>
        <v>6589</v>
      </c>
      <c r="G5" s="3">
        <v>232331</v>
      </c>
      <c r="H5" s="17">
        <v>0</v>
      </c>
      <c r="I5">
        <v>1</v>
      </c>
      <c r="J5">
        <v>0</v>
      </c>
      <c r="L5" t="str">
        <f t="shared" si="1"/>
        <v>OK</v>
      </c>
    </row>
    <row r="6" spans="1:12" x14ac:dyDescent="0.2">
      <c r="A6" t="s">
        <v>18</v>
      </c>
      <c r="B6" t="s">
        <v>19</v>
      </c>
      <c r="C6" s="17" t="s">
        <v>107</v>
      </c>
      <c r="D6" s="13">
        <v>0</v>
      </c>
      <c r="E6" s="3">
        <v>0</v>
      </c>
      <c r="F6" s="6">
        <f t="shared" si="0"/>
        <v>0</v>
      </c>
      <c r="G6" s="3">
        <f t="shared" ref="G6:G11" si="2">SUM(D6:E6)</f>
        <v>0</v>
      </c>
      <c r="H6" s="17">
        <v>0</v>
      </c>
      <c r="I6">
        <v>0</v>
      </c>
      <c r="J6">
        <v>0</v>
      </c>
      <c r="L6" t="str">
        <f t="shared" si="1"/>
        <v>OK</v>
      </c>
    </row>
    <row r="7" spans="1:12" x14ac:dyDescent="0.2">
      <c r="A7" t="s">
        <v>20</v>
      </c>
      <c r="B7" t="s">
        <v>3</v>
      </c>
      <c r="C7" s="17" t="s">
        <v>107</v>
      </c>
      <c r="D7" s="13">
        <v>0</v>
      </c>
      <c r="E7" s="3">
        <v>0</v>
      </c>
      <c r="F7" s="6">
        <f t="shared" si="0"/>
        <v>0</v>
      </c>
      <c r="G7" s="3">
        <f t="shared" si="2"/>
        <v>0</v>
      </c>
      <c r="H7" s="17">
        <v>0</v>
      </c>
      <c r="I7">
        <v>0</v>
      </c>
      <c r="J7">
        <v>0</v>
      </c>
      <c r="L7" t="str">
        <f t="shared" si="1"/>
        <v>OK</v>
      </c>
    </row>
    <row r="8" spans="1:12" hidden="1" x14ac:dyDescent="0.2">
      <c r="A8" t="s">
        <v>21</v>
      </c>
      <c r="B8" t="s">
        <v>22</v>
      </c>
      <c r="C8" s="17" t="s">
        <v>158</v>
      </c>
      <c r="D8" s="13">
        <v>237596</v>
      </c>
      <c r="E8" s="3">
        <v>0</v>
      </c>
      <c r="F8" s="6">
        <f t="shared" si="0"/>
        <v>0</v>
      </c>
      <c r="G8" s="3">
        <f t="shared" si="2"/>
        <v>237596</v>
      </c>
      <c r="H8" s="17">
        <v>1</v>
      </c>
      <c r="I8">
        <v>0</v>
      </c>
      <c r="J8">
        <v>0</v>
      </c>
      <c r="L8" t="str">
        <f t="shared" si="1"/>
        <v>OK</v>
      </c>
    </row>
    <row r="9" spans="1:12" x14ac:dyDescent="0.2">
      <c r="A9" t="s">
        <v>23</v>
      </c>
      <c r="B9" t="s">
        <v>24</v>
      </c>
      <c r="C9" s="17" t="s">
        <v>126</v>
      </c>
      <c r="D9" s="13">
        <v>0</v>
      </c>
      <c r="E9" s="3">
        <v>362950</v>
      </c>
      <c r="F9" s="6">
        <f t="shared" si="0"/>
        <v>0</v>
      </c>
      <c r="G9" s="3">
        <f t="shared" si="2"/>
        <v>362950</v>
      </c>
      <c r="H9" s="17">
        <v>0</v>
      </c>
      <c r="I9">
        <v>1</v>
      </c>
      <c r="J9">
        <v>0</v>
      </c>
      <c r="L9" t="str">
        <f t="shared" si="1"/>
        <v>OK</v>
      </c>
    </row>
    <row r="10" spans="1:12" x14ac:dyDescent="0.2">
      <c r="A10" t="s">
        <v>23</v>
      </c>
      <c r="B10" t="s">
        <v>24</v>
      </c>
      <c r="C10" s="17" t="s">
        <v>127</v>
      </c>
      <c r="D10" s="13">
        <v>0</v>
      </c>
      <c r="E10" s="3">
        <v>344139</v>
      </c>
      <c r="F10" s="6">
        <f t="shared" ref="F10:F14" si="3">G10-SUM(D10:E10)</f>
        <v>0</v>
      </c>
      <c r="G10" s="3">
        <f t="shared" si="2"/>
        <v>344139</v>
      </c>
      <c r="H10" s="17">
        <v>0</v>
      </c>
      <c r="I10">
        <v>1</v>
      </c>
      <c r="J10">
        <v>0</v>
      </c>
      <c r="L10" t="str">
        <f t="shared" si="1"/>
        <v>OK</v>
      </c>
    </row>
    <row r="11" spans="1:12" x14ac:dyDescent="0.2">
      <c r="A11" t="s">
        <v>23</v>
      </c>
      <c r="B11" t="s">
        <v>24</v>
      </c>
      <c r="C11" s="17" t="s">
        <v>128</v>
      </c>
      <c r="D11" s="13">
        <v>0</v>
      </c>
      <c r="E11" s="3">
        <v>210944</v>
      </c>
      <c r="F11" s="6">
        <f t="shared" si="3"/>
        <v>0</v>
      </c>
      <c r="G11" s="3">
        <f t="shared" si="2"/>
        <v>210944</v>
      </c>
      <c r="H11" s="17">
        <v>0</v>
      </c>
      <c r="I11">
        <v>1</v>
      </c>
      <c r="J11">
        <v>0</v>
      </c>
      <c r="L11" t="str">
        <f t="shared" si="1"/>
        <v>OK</v>
      </c>
    </row>
    <row r="12" spans="1:12" x14ac:dyDescent="0.2">
      <c r="A12" t="s">
        <v>23</v>
      </c>
      <c r="B12" t="s">
        <v>24</v>
      </c>
      <c r="C12" s="17" t="s">
        <v>129</v>
      </c>
      <c r="D12" s="13">
        <v>0</v>
      </c>
      <c r="E12" s="3">
        <v>205346</v>
      </c>
      <c r="F12" s="6">
        <f t="shared" si="3"/>
        <v>0</v>
      </c>
      <c r="G12" s="3">
        <f>SUM(D12:E12)</f>
        <v>205346</v>
      </c>
      <c r="H12" s="17">
        <v>0</v>
      </c>
      <c r="I12">
        <v>1</v>
      </c>
      <c r="J12">
        <v>0</v>
      </c>
      <c r="L12" t="str">
        <f t="shared" si="1"/>
        <v>OK</v>
      </c>
    </row>
    <row r="13" spans="1:12" x14ac:dyDescent="0.2">
      <c r="A13" t="s">
        <v>23</v>
      </c>
      <c r="B13" t="s">
        <v>24</v>
      </c>
      <c r="C13" s="17" t="s">
        <v>130</v>
      </c>
      <c r="D13" s="13">
        <v>0</v>
      </c>
      <c r="E13" s="3">
        <v>256206</v>
      </c>
      <c r="F13" s="6">
        <f t="shared" si="3"/>
        <v>0</v>
      </c>
      <c r="G13" s="3">
        <f t="shared" ref="G13:G65" si="4">SUM(D13:E13)</f>
        <v>256206</v>
      </c>
      <c r="H13" s="17">
        <v>0</v>
      </c>
      <c r="I13">
        <v>1</v>
      </c>
      <c r="J13">
        <v>0</v>
      </c>
      <c r="L13" t="str">
        <f t="shared" si="1"/>
        <v>OK</v>
      </c>
    </row>
    <row r="14" spans="1:12" x14ac:dyDescent="0.2">
      <c r="A14" t="s">
        <v>23</v>
      </c>
      <c r="B14" t="s">
        <v>24</v>
      </c>
      <c r="C14" s="17" t="s">
        <v>131</v>
      </c>
      <c r="D14" s="13">
        <v>0</v>
      </c>
      <c r="E14" s="3">
        <v>206036</v>
      </c>
      <c r="F14" s="6">
        <f t="shared" si="3"/>
        <v>0</v>
      </c>
      <c r="G14" s="3">
        <f t="shared" si="4"/>
        <v>206036</v>
      </c>
      <c r="H14" s="17">
        <v>0</v>
      </c>
      <c r="I14">
        <v>1</v>
      </c>
      <c r="J14">
        <v>0</v>
      </c>
      <c r="L14" t="str">
        <f t="shared" si="1"/>
        <v>OK</v>
      </c>
    </row>
    <row r="15" spans="1:12" x14ac:dyDescent="0.2">
      <c r="A15" t="s">
        <v>23</v>
      </c>
      <c r="B15" t="s">
        <v>24</v>
      </c>
      <c r="C15" s="17" t="s">
        <v>132</v>
      </c>
      <c r="D15" s="13">
        <v>0</v>
      </c>
      <c r="E15" s="3">
        <v>334858</v>
      </c>
      <c r="F15" s="6">
        <f t="shared" ref="F15" si="5">G15-SUM(D15:E15)</f>
        <v>0</v>
      </c>
      <c r="G15" s="3">
        <f t="shared" ref="G15" si="6">SUM(D15:E15)</f>
        <v>334858</v>
      </c>
      <c r="H15" s="17">
        <v>0</v>
      </c>
      <c r="I15">
        <v>1</v>
      </c>
      <c r="J15">
        <v>0</v>
      </c>
      <c r="L15" t="str">
        <f t="shared" si="1"/>
        <v>OK</v>
      </c>
    </row>
    <row r="16" spans="1:12" x14ac:dyDescent="0.2">
      <c r="A16" t="s">
        <v>25</v>
      </c>
      <c r="B16" t="s">
        <v>26</v>
      </c>
      <c r="C16" s="17" t="s">
        <v>107</v>
      </c>
      <c r="D16" s="13">
        <v>0</v>
      </c>
      <c r="E16" s="3">
        <v>0</v>
      </c>
      <c r="F16" s="6">
        <f t="shared" si="0"/>
        <v>0</v>
      </c>
      <c r="G16" s="3">
        <f t="shared" si="4"/>
        <v>0</v>
      </c>
      <c r="H16" s="17">
        <v>0</v>
      </c>
      <c r="I16">
        <v>0</v>
      </c>
      <c r="J16">
        <v>0</v>
      </c>
      <c r="L16" t="str">
        <f t="shared" si="1"/>
        <v>OK</v>
      </c>
    </row>
    <row r="17" spans="1:12" x14ac:dyDescent="0.2">
      <c r="A17" t="s">
        <v>27</v>
      </c>
      <c r="B17" t="s">
        <v>28</v>
      </c>
      <c r="C17" s="17" t="s">
        <v>107</v>
      </c>
      <c r="D17" s="13">
        <v>0</v>
      </c>
      <c r="E17" s="3">
        <v>0</v>
      </c>
      <c r="F17" s="6">
        <f t="shared" si="0"/>
        <v>0</v>
      </c>
      <c r="G17" s="3">
        <f t="shared" si="4"/>
        <v>0</v>
      </c>
      <c r="H17" s="17">
        <v>0</v>
      </c>
      <c r="I17">
        <v>0</v>
      </c>
      <c r="J17">
        <v>0</v>
      </c>
      <c r="L17" t="str">
        <f t="shared" si="1"/>
        <v>OK</v>
      </c>
    </row>
    <row r="18" spans="1:12" x14ac:dyDescent="0.2">
      <c r="A18" t="s">
        <v>29</v>
      </c>
      <c r="B18" t="s">
        <v>30</v>
      </c>
      <c r="C18" s="17" t="s">
        <v>107</v>
      </c>
      <c r="D18" s="13">
        <v>0</v>
      </c>
      <c r="E18" s="3">
        <v>0</v>
      </c>
      <c r="F18" s="6">
        <f t="shared" si="0"/>
        <v>0</v>
      </c>
      <c r="G18" s="3">
        <f t="shared" si="4"/>
        <v>0</v>
      </c>
      <c r="H18" s="17">
        <v>0</v>
      </c>
      <c r="I18">
        <v>0</v>
      </c>
      <c r="J18">
        <v>0</v>
      </c>
      <c r="L18" t="str">
        <f t="shared" si="1"/>
        <v>OK</v>
      </c>
    </row>
    <row r="19" spans="1:12" x14ac:dyDescent="0.2">
      <c r="A19" t="s">
        <v>31</v>
      </c>
      <c r="B19" t="s">
        <v>10</v>
      </c>
      <c r="C19" s="17" t="s">
        <v>133</v>
      </c>
      <c r="D19" s="13">
        <v>305337</v>
      </c>
      <c r="E19" s="3">
        <v>0</v>
      </c>
      <c r="F19" s="6">
        <f t="shared" si="0"/>
        <v>6662</v>
      </c>
      <c r="G19" s="3">
        <v>311999</v>
      </c>
      <c r="H19" s="17">
        <v>1</v>
      </c>
      <c r="I19">
        <v>0</v>
      </c>
      <c r="J19">
        <v>0</v>
      </c>
      <c r="L19" t="str">
        <f t="shared" si="1"/>
        <v>OK</v>
      </c>
    </row>
    <row r="20" spans="1:12" x14ac:dyDescent="0.2">
      <c r="A20" t="s">
        <v>31</v>
      </c>
      <c r="B20" t="s">
        <v>10</v>
      </c>
      <c r="C20" s="17" t="s">
        <v>134</v>
      </c>
      <c r="D20" s="13">
        <v>0</v>
      </c>
      <c r="E20" s="3">
        <v>0</v>
      </c>
      <c r="F20" s="6">
        <f t="shared" ref="F20" si="7">G20-SUM(D20:E20)</f>
        <v>0</v>
      </c>
      <c r="G20" s="3">
        <f t="shared" ref="G20" si="8">SUM(D20:E20)</f>
        <v>0</v>
      </c>
      <c r="H20" s="17">
        <v>1</v>
      </c>
      <c r="I20">
        <v>0</v>
      </c>
      <c r="J20">
        <v>0</v>
      </c>
      <c r="K20" s="17" t="s">
        <v>135</v>
      </c>
      <c r="L20" t="str">
        <f t="shared" si="1"/>
        <v>OK</v>
      </c>
    </row>
    <row r="21" spans="1:12" x14ac:dyDescent="0.2">
      <c r="A21" t="s">
        <v>32</v>
      </c>
      <c r="B21" t="s">
        <v>33</v>
      </c>
      <c r="C21" s="17" t="s">
        <v>107</v>
      </c>
      <c r="D21" s="13">
        <v>0</v>
      </c>
      <c r="E21" s="3">
        <v>0</v>
      </c>
      <c r="F21" s="6">
        <f t="shared" si="0"/>
        <v>0</v>
      </c>
      <c r="G21" s="3">
        <f t="shared" si="4"/>
        <v>0</v>
      </c>
      <c r="H21" s="17">
        <v>0</v>
      </c>
      <c r="I21">
        <v>0</v>
      </c>
      <c r="J21">
        <v>0</v>
      </c>
      <c r="L21" t="str">
        <f t="shared" si="1"/>
        <v>OK</v>
      </c>
    </row>
    <row r="22" spans="1:12" x14ac:dyDescent="0.2">
      <c r="A22" t="s">
        <v>34</v>
      </c>
      <c r="B22" t="s">
        <v>35</v>
      </c>
      <c r="C22" s="17" t="s">
        <v>107</v>
      </c>
      <c r="D22" s="13">
        <v>0</v>
      </c>
      <c r="E22" s="3">
        <v>0</v>
      </c>
      <c r="F22" s="6">
        <f t="shared" si="0"/>
        <v>0</v>
      </c>
      <c r="G22" s="3">
        <f t="shared" si="4"/>
        <v>0</v>
      </c>
      <c r="H22" s="17">
        <v>0</v>
      </c>
      <c r="I22">
        <v>0</v>
      </c>
      <c r="J22">
        <v>0</v>
      </c>
      <c r="L22" t="str">
        <f t="shared" si="1"/>
        <v>OK</v>
      </c>
    </row>
    <row r="23" spans="1:12" x14ac:dyDescent="0.2">
      <c r="A23" t="s">
        <v>36</v>
      </c>
      <c r="B23" t="s">
        <v>37</v>
      </c>
      <c r="C23" s="17" t="s">
        <v>107</v>
      </c>
      <c r="D23" s="13">
        <v>0</v>
      </c>
      <c r="E23" s="3">
        <v>0</v>
      </c>
      <c r="F23" s="6">
        <f t="shared" si="0"/>
        <v>0</v>
      </c>
      <c r="G23" s="3">
        <f t="shared" si="4"/>
        <v>0</v>
      </c>
      <c r="H23" s="17">
        <v>0</v>
      </c>
      <c r="I23">
        <v>0</v>
      </c>
      <c r="J23">
        <v>0</v>
      </c>
      <c r="L23" t="str">
        <f t="shared" si="1"/>
        <v>OK</v>
      </c>
    </row>
    <row r="24" spans="1:12" x14ac:dyDescent="0.2">
      <c r="A24" t="s">
        <v>38</v>
      </c>
      <c r="B24" t="s">
        <v>9</v>
      </c>
      <c r="C24" s="17" t="s">
        <v>136</v>
      </c>
      <c r="D24" s="13">
        <v>0</v>
      </c>
      <c r="E24" s="3">
        <v>186251</v>
      </c>
      <c r="F24" s="6">
        <f t="shared" si="0"/>
        <v>68327</v>
      </c>
      <c r="G24" s="3">
        <v>254578</v>
      </c>
      <c r="H24" s="17">
        <v>0</v>
      </c>
      <c r="I24">
        <v>1</v>
      </c>
      <c r="J24">
        <v>0</v>
      </c>
      <c r="L24" t="str">
        <f t="shared" si="1"/>
        <v>OK</v>
      </c>
    </row>
    <row r="25" spans="1:12" x14ac:dyDescent="0.2">
      <c r="A25" t="s">
        <v>39</v>
      </c>
      <c r="B25" t="s">
        <v>12</v>
      </c>
      <c r="C25" s="17" t="s">
        <v>107</v>
      </c>
      <c r="D25" s="13">
        <v>0</v>
      </c>
      <c r="E25" s="3">
        <v>0</v>
      </c>
      <c r="F25" s="6">
        <f t="shared" si="0"/>
        <v>0</v>
      </c>
      <c r="G25" s="3">
        <f t="shared" si="4"/>
        <v>0</v>
      </c>
      <c r="H25" s="17">
        <v>0</v>
      </c>
      <c r="I25">
        <v>0</v>
      </c>
      <c r="J25">
        <v>0</v>
      </c>
      <c r="L25" t="str">
        <f t="shared" si="1"/>
        <v>OK</v>
      </c>
    </row>
    <row r="26" spans="1:12" x14ac:dyDescent="0.2">
      <c r="A26" t="s">
        <v>40</v>
      </c>
      <c r="B26" t="s">
        <v>41</v>
      </c>
      <c r="C26" s="17" t="s">
        <v>107</v>
      </c>
      <c r="D26" s="13">
        <v>0</v>
      </c>
      <c r="E26" s="3">
        <v>0</v>
      </c>
      <c r="F26" s="6">
        <f t="shared" si="0"/>
        <v>0</v>
      </c>
      <c r="G26" s="3">
        <f t="shared" si="4"/>
        <v>0</v>
      </c>
      <c r="H26" s="17">
        <v>0</v>
      </c>
      <c r="I26">
        <v>0</v>
      </c>
      <c r="J26">
        <v>0</v>
      </c>
      <c r="L26" t="str">
        <f t="shared" si="1"/>
        <v>OK</v>
      </c>
    </row>
    <row r="27" spans="1:12" x14ac:dyDescent="0.2">
      <c r="A27" t="s">
        <v>42</v>
      </c>
      <c r="B27" t="s">
        <v>43</v>
      </c>
      <c r="C27" s="17" t="s">
        <v>107</v>
      </c>
      <c r="D27" s="13">
        <v>0</v>
      </c>
      <c r="E27" s="3">
        <v>0</v>
      </c>
      <c r="F27" s="6">
        <f t="shared" si="0"/>
        <v>0</v>
      </c>
      <c r="G27" s="3">
        <f t="shared" si="4"/>
        <v>0</v>
      </c>
      <c r="H27" s="17">
        <v>0</v>
      </c>
      <c r="I27">
        <v>0</v>
      </c>
      <c r="J27">
        <v>0</v>
      </c>
      <c r="L27" t="str">
        <f t="shared" si="1"/>
        <v>OK</v>
      </c>
    </row>
    <row r="28" spans="1:12" x14ac:dyDescent="0.2">
      <c r="A28" t="s">
        <v>44</v>
      </c>
      <c r="B28" t="s">
        <v>45</v>
      </c>
      <c r="C28" s="17" t="s">
        <v>107</v>
      </c>
      <c r="D28" s="13">
        <v>0</v>
      </c>
      <c r="E28" s="3">
        <v>0</v>
      </c>
      <c r="F28" s="6">
        <f t="shared" si="0"/>
        <v>0</v>
      </c>
      <c r="G28" s="3">
        <f t="shared" si="4"/>
        <v>0</v>
      </c>
      <c r="H28" s="17">
        <v>0</v>
      </c>
      <c r="I28">
        <v>0</v>
      </c>
      <c r="J28">
        <v>0</v>
      </c>
      <c r="L28" t="str">
        <f t="shared" si="1"/>
        <v>OK</v>
      </c>
    </row>
    <row r="29" spans="1:12" x14ac:dyDescent="0.2">
      <c r="A29" t="s">
        <v>46</v>
      </c>
      <c r="B29" t="s">
        <v>47</v>
      </c>
      <c r="C29" s="17" t="s">
        <v>107</v>
      </c>
      <c r="D29" s="13">
        <v>0</v>
      </c>
      <c r="E29" s="3">
        <v>0</v>
      </c>
      <c r="F29" s="6">
        <f t="shared" si="0"/>
        <v>0</v>
      </c>
      <c r="G29" s="3">
        <f t="shared" si="4"/>
        <v>0</v>
      </c>
      <c r="H29" s="17">
        <v>0</v>
      </c>
      <c r="I29">
        <v>0</v>
      </c>
      <c r="J29">
        <v>0</v>
      </c>
      <c r="L29" t="str">
        <f t="shared" si="1"/>
        <v>OK</v>
      </c>
    </row>
    <row r="30" spans="1:12" x14ac:dyDescent="0.2">
      <c r="A30" t="s">
        <v>48</v>
      </c>
      <c r="B30" t="s">
        <v>49</v>
      </c>
      <c r="C30" s="17" t="s">
        <v>107</v>
      </c>
      <c r="D30" s="13">
        <v>0</v>
      </c>
      <c r="E30" s="3">
        <v>0</v>
      </c>
      <c r="F30" s="6">
        <f t="shared" si="0"/>
        <v>0</v>
      </c>
      <c r="G30" s="3">
        <f t="shared" si="4"/>
        <v>0</v>
      </c>
      <c r="H30" s="17">
        <v>0</v>
      </c>
      <c r="I30">
        <v>0</v>
      </c>
      <c r="J30">
        <v>0</v>
      </c>
      <c r="L30" t="str">
        <f t="shared" si="1"/>
        <v>OK</v>
      </c>
    </row>
    <row r="31" spans="1:12" x14ac:dyDescent="0.2">
      <c r="A31" t="s">
        <v>50</v>
      </c>
      <c r="B31" t="s">
        <v>6</v>
      </c>
      <c r="C31" s="17" t="s">
        <v>107</v>
      </c>
      <c r="D31" s="13">
        <v>0</v>
      </c>
      <c r="E31" s="3">
        <v>0</v>
      </c>
      <c r="F31" s="6">
        <f t="shared" si="0"/>
        <v>0</v>
      </c>
      <c r="G31" s="3">
        <f t="shared" si="4"/>
        <v>0</v>
      </c>
      <c r="H31" s="17">
        <v>0</v>
      </c>
      <c r="I31">
        <v>0</v>
      </c>
      <c r="J31">
        <v>0</v>
      </c>
      <c r="L31" t="str">
        <f t="shared" si="1"/>
        <v>OK</v>
      </c>
    </row>
    <row r="32" spans="1:12" x14ac:dyDescent="0.2">
      <c r="A32" t="s">
        <v>51</v>
      </c>
      <c r="B32" t="s">
        <v>52</v>
      </c>
      <c r="C32" s="17" t="s">
        <v>137</v>
      </c>
      <c r="D32" s="13">
        <v>0</v>
      </c>
      <c r="E32" s="3">
        <v>275376</v>
      </c>
      <c r="F32" s="6">
        <f t="shared" si="0"/>
        <v>97340</v>
      </c>
      <c r="G32" s="3">
        <v>372716</v>
      </c>
      <c r="H32" s="28">
        <v>0</v>
      </c>
      <c r="I32" s="29">
        <v>1</v>
      </c>
      <c r="J32">
        <v>0</v>
      </c>
      <c r="K32" s="28" t="s">
        <v>146</v>
      </c>
      <c r="L32" t="str">
        <f t="shared" si="1"/>
        <v>OK</v>
      </c>
    </row>
    <row r="33" spans="1:12" x14ac:dyDescent="0.2">
      <c r="A33" t="s">
        <v>51</v>
      </c>
      <c r="B33" t="s">
        <v>52</v>
      </c>
      <c r="C33" s="17" t="s">
        <v>138</v>
      </c>
      <c r="D33" s="13">
        <v>0</v>
      </c>
      <c r="E33" s="3">
        <v>286896</v>
      </c>
      <c r="F33" s="6">
        <f t="shared" ref="F33:F35" si="9">G33-SUM(D33:E33)</f>
        <v>101314</v>
      </c>
      <c r="G33" s="3">
        <v>388210</v>
      </c>
      <c r="H33" s="28">
        <v>0</v>
      </c>
      <c r="I33" s="29">
        <v>1</v>
      </c>
      <c r="J33">
        <v>0</v>
      </c>
      <c r="K33" s="28" t="s">
        <v>146</v>
      </c>
      <c r="L33" t="str">
        <f t="shared" si="1"/>
        <v>OK</v>
      </c>
    </row>
    <row r="34" spans="1:12" x14ac:dyDescent="0.2">
      <c r="A34" t="s">
        <v>51</v>
      </c>
      <c r="B34" t="s">
        <v>52</v>
      </c>
      <c r="C34" s="17" t="s">
        <v>125</v>
      </c>
      <c r="D34" s="13">
        <v>0</v>
      </c>
      <c r="E34" s="3">
        <v>267362</v>
      </c>
      <c r="F34" s="6">
        <f t="shared" si="9"/>
        <v>59475</v>
      </c>
      <c r="G34" s="3">
        <v>326837</v>
      </c>
      <c r="H34" s="28">
        <v>0</v>
      </c>
      <c r="I34" s="29">
        <v>1</v>
      </c>
      <c r="J34">
        <v>0</v>
      </c>
      <c r="K34" s="28" t="s">
        <v>146</v>
      </c>
      <c r="L34" t="str">
        <f t="shared" si="1"/>
        <v>OK</v>
      </c>
    </row>
    <row r="35" spans="1:12" x14ac:dyDescent="0.2">
      <c r="A35" t="s">
        <v>51</v>
      </c>
      <c r="B35" t="s">
        <v>52</v>
      </c>
      <c r="C35" s="17" t="s">
        <v>136</v>
      </c>
      <c r="D35" s="13">
        <v>0</v>
      </c>
      <c r="E35" s="3">
        <v>310940</v>
      </c>
      <c r="F35" s="6">
        <f t="shared" si="9"/>
        <v>122605</v>
      </c>
      <c r="G35" s="3">
        <v>433545</v>
      </c>
      <c r="H35" s="28">
        <v>0</v>
      </c>
      <c r="I35" s="29">
        <v>1</v>
      </c>
      <c r="J35">
        <v>0</v>
      </c>
      <c r="K35" s="28" t="s">
        <v>146</v>
      </c>
      <c r="L35" t="str">
        <f t="shared" si="1"/>
        <v>OK</v>
      </c>
    </row>
    <row r="36" spans="1:12" x14ac:dyDescent="0.2">
      <c r="A36" t="s">
        <v>53</v>
      </c>
      <c r="B36" t="s">
        <v>4</v>
      </c>
      <c r="C36" s="17" t="s">
        <v>107</v>
      </c>
      <c r="D36" s="13">
        <v>0</v>
      </c>
      <c r="E36" s="3">
        <v>0</v>
      </c>
      <c r="F36" s="6">
        <f t="shared" si="0"/>
        <v>0</v>
      </c>
      <c r="G36" s="3">
        <f t="shared" si="4"/>
        <v>0</v>
      </c>
      <c r="H36" s="17">
        <v>0</v>
      </c>
      <c r="I36">
        <v>0</v>
      </c>
      <c r="J36">
        <v>0</v>
      </c>
      <c r="L36" t="str">
        <f t="shared" si="1"/>
        <v>OK</v>
      </c>
    </row>
    <row r="37" spans="1:12" x14ac:dyDescent="0.2">
      <c r="A37" t="s">
        <v>54</v>
      </c>
      <c r="B37" t="s">
        <v>55</v>
      </c>
      <c r="C37" s="17" t="s">
        <v>107</v>
      </c>
      <c r="D37" s="13">
        <v>0</v>
      </c>
      <c r="E37" s="3">
        <v>0</v>
      </c>
      <c r="F37" s="6">
        <f t="shared" si="0"/>
        <v>0</v>
      </c>
      <c r="G37" s="3">
        <f t="shared" si="4"/>
        <v>0</v>
      </c>
      <c r="H37" s="17">
        <v>0</v>
      </c>
      <c r="I37">
        <v>0</v>
      </c>
      <c r="J37">
        <v>0</v>
      </c>
      <c r="L37" t="str">
        <f t="shared" si="1"/>
        <v>OK</v>
      </c>
    </row>
    <row r="38" spans="1:12" x14ac:dyDescent="0.2">
      <c r="A38" t="s">
        <v>56</v>
      </c>
      <c r="B38" t="s">
        <v>57</v>
      </c>
      <c r="C38" s="17" t="s">
        <v>139</v>
      </c>
      <c r="D38" s="13">
        <v>255971</v>
      </c>
      <c r="E38" s="3">
        <v>0</v>
      </c>
      <c r="F38" s="6">
        <f t="shared" si="0"/>
        <v>0</v>
      </c>
      <c r="G38" s="3">
        <f t="shared" si="4"/>
        <v>255971</v>
      </c>
      <c r="H38" s="17">
        <v>1</v>
      </c>
      <c r="I38">
        <v>0</v>
      </c>
      <c r="J38">
        <v>0</v>
      </c>
      <c r="L38" t="str">
        <f t="shared" si="1"/>
        <v>OK</v>
      </c>
    </row>
    <row r="39" spans="1:12" x14ac:dyDescent="0.2">
      <c r="A39" t="s">
        <v>58</v>
      </c>
      <c r="B39" t="s">
        <v>59</v>
      </c>
      <c r="C39" s="17" t="s">
        <v>107</v>
      </c>
      <c r="D39" s="13">
        <v>0</v>
      </c>
      <c r="E39" s="3">
        <v>0</v>
      </c>
      <c r="F39" s="6">
        <f t="shared" si="0"/>
        <v>0</v>
      </c>
      <c r="G39" s="3">
        <f t="shared" si="4"/>
        <v>0</v>
      </c>
      <c r="H39" s="17">
        <v>0</v>
      </c>
      <c r="I39">
        <v>0</v>
      </c>
      <c r="J39">
        <v>0</v>
      </c>
      <c r="L39" t="str">
        <f t="shared" si="1"/>
        <v>OK</v>
      </c>
    </row>
    <row r="40" spans="1:12" x14ac:dyDescent="0.2">
      <c r="A40" t="s">
        <v>60</v>
      </c>
      <c r="B40" t="s">
        <v>61</v>
      </c>
      <c r="C40" s="17" t="s">
        <v>107</v>
      </c>
      <c r="D40" s="13">
        <v>0</v>
      </c>
      <c r="E40" s="3">
        <v>0</v>
      </c>
      <c r="F40" s="6">
        <f t="shared" si="0"/>
        <v>0</v>
      </c>
      <c r="G40" s="3">
        <f t="shared" si="4"/>
        <v>0</v>
      </c>
      <c r="H40" s="17">
        <v>0</v>
      </c>
      <c r="I40">
        <v>0</v>
      </c>
      <c r="J40">
        <v>0</v>
      </c>
      <c r="L40" t="str">
        <f t="shared" si="1"/>
        <v>OK</v>
      </c>
    </row>
    <row r="41" spans="1:12" x14ac:dyDescent="0.2">
      <c r="A41" t="s">
        <v>62</v>
      </c>
      <c r="B41" t="s">
        <v>63</v>
      </c>
      <c r="C41" s="17" t="s">
        <v>107</v>
      </c>
      <c r="D41" s="13">
        <v>0</v>
      </c>
      <c r="E41" s="3">
        <v>0</v>
      </c>
      <c r="F41" s="6">
        <f t="shared" si="0"/>
        <v>0</v>
      </c>
      <c r="G41" s="3">
        <f t="shared" si="4"/>
        <v>0</v>
      </c>
      <c r="H41" s="17">
        <v>0</v>
      </c>
      <c r="I41">
        <v>0</v>
      </c>
      <c r="J41">
        <v>0</v>
      </c>
      <c r="L41" t="str">
        <f t="shared" si="1"/>
        <v>OK</v>
      </c>
    </row>
    <row r="42" spans="1:12" x14ac:dyDescent="0.2">
      <c r="A42" t="s">
        <v>64</v>
      </c>
      <c r="B42" t="s">
        <v>65</v>
      </c>
      <c r="C42" s="17" t="s">
        <v>107</v>
      </c>
      <c r="D42" s="13">
        <v>0</v>
      </c>
      <c r="E42" s="3">
        <v>0</v>
      </c>
      <c r="F42" s="6">
        <f t="shared" si="0"/>
        <v>0</v>
      </c>
      <c r="G42" s="3">
        <f t="shared" si="4"/>
        <v>0</v>
      </c>
      <c r="H42" s="17">
        <v>0</v>
      </c>
      <c r="I42">
        <v>0</v>
      </c>
      <c r="J42">
        <v>0</v>
      </c>
      <c r="L42" t="str">
        <f t="shared" si="1"/>
        <v>OK</v>
      </c>
    </row>
    <row r="43" spans="1:12" x14ac:dyDescent="0.2">
      <c r="A43" t="s">
        <v>66</v>
      </c>
      <c r="B43" t="s">
        <v>67</v>
      </c>
      <c r="C43" s="17" t="s">
        <v>107</v>
      </c>
      <c r="D43" s="13">
        <v>0</v>
      </c>
      <c r="E43" s="3">
        <v>0</v>
      </c>
      <c r="F43" s="6">
        <f t="shared" si="0"/>
        <v>0</v>
      </c>
      <c r="G43" s="3">
        <f t="shared" si="4"/>
        <v>0</v>
      </c>
      <c r="H43" s="17">
        <v>0</v>
      </c>
      <c r="I43">
        <v>0</v>
      </c>
      <c r="J43">
        <v>0</v>
      </c>
      <c r="L43" t="str">
        <f t="shared" si="1"/>
        <v>OK</v>
      </c>
    </row>
    <row r="44" spans="1:12" x14ac:dyDescent="0.2">
      <c r="A44" t="s">
        <v>68</v>
      </c>
      <c r="B44" t="s">
        <v>69</v>
      </c>
      <c r="C44" s="17" t="s">
        <v>107</v>
      </c>
      <c r="D44" s="13">
        <v>0</v>
      </c>
      <c r="E44" s="3">
        <v>0</v>
      </c>
      <c r="F44" s="6">
        <f t="shared" si="0"/>
        <v>0</v>
      </c>
      <c r="G44" s="3">
        <f t="shared" si="4"/>
        <v>0</v>
      </c>
      <c r="H44" s="17">
        <v>0</v>
      </c>
      <c r="I44">
        <v>0</v>
      </c>
      <c r="J44">
        <v>0</v>
      </c>
      <c r="L44" t="str">
        <f t="shared" si="1"/>
        <v>OK</v>
      </c>
    </row>
    <row r="45" spans="1:12" x14ac:dyDescent="0.2">
      <c r="A45" t="s">
        <v>70</v>
      </c>
      <c r="B45" t="s">
        <v>71</v>
      </c>
      <c r="C45" s="17" t="s">
        <v>107</v>
      </c>
      <c r="D45" s="13">
        <v>0</v>
      </c>
      <c r="E45" s="3">
        <v>0</v>
      </c>
      <c r="F45" s="6">
        <f t="shared" si="0"/>
        <v>0</v>
      </c>
      <c r="G45" s="3">
        <f t="shared" si="4"/>
        <v>0</v>
      </c>
      <c r="H45" s="17">
        <v>0</v>
      </c>
      <c r="I45">
        <v>0</v>
      </c>
      <c r="J45">
        <v>0</v>
      </c>
      <c r="L45" t="str">
        <f t="shared" si="1"/>
        <v>OK</v>
      </c>
    </row>
    <row r="46" spans="1:12" x14ac:dyDescent="0.2">
      <c r="A46" t="s">
        <v>72</v>
      </c>
      <c r="B46" t="s">
        <v>73</v>
      </c>
      <c r="C46" s="17" t="s">
        <v>123</v>
      </c>
      <c r="D46" s="13">
        <v>0</v>
      </c>
      <c r="E46" s="3">
        <v>229125</v>
      </c>
      <c r="F46" s="6">
        <f t="shared" si="0"/>
        <v>48784</v>
      </c>
      <c r="G46" s="3">
        <v>277909</v>
      </c>
      <c r="H46" s="17">
        <v>0</v>
      </c>
      <c r="I46">
        <v>1</v>
      </c>
      <c r="J46">
        <v>0</v>
      </c>
      <c r="K46" s="17" t="s">
        <v>14</v>
      </c>
      <c r="L46" t="str">
        <f t="shared" si="1"/>
        <v>OK</v>
      </c>
    </row>
    <row r="47" spans="1:12" x14ac:dyDescent="0.2">
      <c r="A47" t="s">
        <v>72</v>
      </c>
      <c r="B47" t="s">
        <v>73</v>
      </c>
      <c r="C47" s="17" t="s">
        <v>140</v>
      </c>
      <c r="D47" s="13">
        <v>0</v>
      </c>
      <c r="E47" s="3">
        <v>218471</v>
      </c>
      <c r="F47" s="6">
        <f t="shared" ref="F47" si="10">G47-SUM(D47:E47)</f>
        <v>47589</v>
      </c>
      <c r="G47" s="3">
        <v>266060</v>
      </c>
      <c r="H47" s="17">
        <v>0</v>
      </c>
      <c r="I47">
        <v>1</v>
      </c>
      <c r="J47">
        <v>0</v>
      </c>
      <c r="L47" t="str">
        <f t="shared" si="1"/>
        <v>OK</v>
      </c>
    </row>
    <row r="48" spans="1:12" x14ac:dyDescent="0.2">
      <c r="A48" t="s">
        <v>74</v>
      </c>
      <c r="B48" t="s">
        <v>2</v>
      </c>
      <c r="C48" s="17" t="s">
        <v>126</v>
      </c>
      <c r="D48" s="13">
        <v>0</v>
      </c>
      <c r="E48" s="3">
        <v>341457</v>
      </c>
      <c r="F48" s="6">
        <f t="shared" si="0"/>
        <v>0</v>
      </c>
      <c r="G48" s="3">
        <f t="shared" si="4"/>
        <v>341457</v>
      </c>
      <c r="H48" s="17">
        <v>0</v>
      </c>
      <c r="I48">
        <v>1</v>
      </c>
      <c r="J48">
        <v>0</v>
      </c>
      <c r="L48" t="str">
        <f t="shared" si="1"/>
        <v>OK</v>
      </c>
    </row>
    <row r="49" spans="1:12" x14ac:dyDescent="0.2">
      <c r="A49" t="s">
        <v>75</v>
      </c>
      <c r="B49" t="s">
        <v>76</v>
      </c>
      <c r="C49" s="17" t="s">
        <v>107</v>
      </c>
      <c r="D49" s="13">
        <v>0</v>
      </c>
      <c r="E49" s="3">
        <v>0</v>
      </c>
      <c r="F49" s="6">
        <f t="shared" si="0"/>
        <v>0</v>
      </c>
      <c r="G49" s="3">
        <f t="shared" si="4"/>
        <v>0</v>
      </c>
      <c r="H49" s="17">
        <v>0</v>
      </c>
      <c r="I49">
        <v>0</v>
      </c>
      <c r="J49">
        <v>0</v>
      </c>
      <c r="L49" t="str">
        <f t="shared" si="1"/>
        <v>OK</v>
      </c>
    </row>
    <row r="50" spans="1:12" x14ac:dyDescent="0.2">
      <c r="A50" t="s">
        <v>77</v>
      </c>
      <c r="B50" t="s">
        <v>8</v>
      </c>
      <c r="C50" s="17" t="s">
        <v>107</v>
      </c>
      <c r="D50" s="13">
        <v>0</v>
      </c>
      <c r="E50" s="3">
        <v>0</v>
      </c>
      <c r="F50" s="6">
        <f t="shared" si="0"/>
        <v>0</v>
      </c>
      <c r="G50" s="3">
        <f t="shared" si="4"/>
        <v>0</v>
      </c>
      <c r="H50" s="17">
        <v>0</v>
      </c>
      <c r="I50">
        <v>0</v>
      </c>
      <c r="J50">
        <v>0</v>
      </c>
      <c r="L50" t="str">
        <f t="shared" si="1"/>
        <v>OK</v>
      </c>
    </row>
    <row r="51" spans="1:12" x14ac:dyDescent="0.2">
      <c r="A51" t="s">
        <v>78</v>
      </c>
      <c r="B51" t="s">
        <v>79</v>
      </c>
      <c r="C51" s="17" t="s">
        <v>107</v>
      </c>
      <c r="D51" s="13">
        <v>0</v>
      </c>
      <c r="E51" s="3">
        <v>0</v>
      </c>
      <c r="F51" s="6">
        <f t="shared" si="0"/>
        <v>0</v>
      </c>
      <c r="G51" s="3">
        <f t="shared" si="4"/>
        <v>0</v>
      </c>
      <c r="H51" s="17">
        <v>0</v>
      </c>
      <c r="I51">
        <v>0</v>
      </c>
      <c r="J51">
        <v>0</v>
      </c>
      <c r="L51" t="str">
        <f t="shared" si="1"/>
        <v>OK</v>
      </c>
    </row>
    <row r="52" spans="1:12" x14ac:dyDescent="0.2">
      <c r="A52" t="s">
        <v>80</v>
      </c>
      <c r="B52" t="s">
        <v>81</v>
      </c>
      <c r="C52" s="17" t="s">
        <v>107</v>
      </c>
      <c r="D52" s="13">
        <v>0</v>
      </c>
      <c r="E52" s="3">
        <v>0</v>
      </c>
      <c r="F52" s="6">
        <f t="shared" si="0"/>
        <v>0</v>
      </c>
      <c r="G52" s="3">
        <f t="shared" si="4"/>
        <v>0</v>
      </c>
      <c r="H52" s="17">
        <v>0</v>
      </c>
      <c r="I52">
        <v>0</v>
      </c>
      <c r="J52">
        <v>0</v>
      </c>
      <c r="L52" t="str">
        <f t="shared" si="1"/>
        <v>OK</v>
      </c>
    </row>
    <row r="53" spans="1:12" x14ac:dyDescent="0.2">
      <c r="A53" t="s">
        <v>82</v>
      </c>
      <c r="B53" t="s">
        <v>1</v>
      </c>
      <c r="C53" s="17" t="s">
        <v>107</v>
      </c>
      <c r="D53" s="13">
        <v>0</v>
      </c>
      <c r="E53" s="3">
        <v>0</v>
      </c>
      <c r="F53" s="6">
        <f t="shared" si="0"/>
        <v>0</v>
      </c>
      <c r="G53" s="3">
        <f t="shared" si="4"/>
        <v>0</v>
      </c>
      <c r="H53" s="17">
        <v>0</v>
      </c>
      <c r="I53">
        <v>0</v>
      </c>
      <c r="J53">
        <v>0</v>
      </c>
      <c r="L53" t="str">
        <f t="shared" si="1"/>
        <v>OK</v>
      </c>
    </row>
    <row r="54" spans="1:12" x14ac:dyDescent="0.2">
      <c r="A54" t="s">
        <v>83</v>
      </c>
      <c r="B54" t="s">
        <v>84</v>
      </c>
      <c r="C54" s="17" t="s">
        <v>137</v>
      </c>
      <c r="D54" s="13">
        <v>0</v>
      </c>
      <c r="E54" s="3">
        <v>158550</v>
      </c>
      <c r="F54" s="6">
        <f t="shared" si="0"/>
        <v>65310</v>
      </c>
      <c r="G54" s="3">
        <v>223860</v>
      </c>
      <c r="H54" s="17">
        <v>0</v>
      </c>
      <c r="I54">
        <v>1</v>
      </c>
      <c r="J54">
        <v>0</v>
      </c>
      <c r="L54" t="str">
        <f t="shared" si="1"/>
        <v>OK</v>
      </c>
    </row>
    <row r="55" spans="1:12" x14ac:dyDescent="0.2">
      <c r="A55" t="s">
        <v>85</v>
      </c>
      <c r="B55" t="s">
        <v>86</v>
      </c>
      <c r="C55" s="17" t="s">
        <v>107</v>
      </c>
      <c r="D55" s="13">
        <v>0</v>
      </c>
      <c r="E55" s="3">
        <v>0</v>
      </c>
      <c r="F55" s="6">
        <f t="shared" si="0"/>
        <v>0</v>
      </c>
      <c r="G55" s="3">
        <f t="shared" si="4"/>
        <v>0</v>
      </c>
      <c r="H55" s="17">
        <v>0</v>
      </c>
      <c r="I55">
        <v>0</v>
      </c>
      <c r="J55">
        <v>0</v>
      </c>
      <c r="L55" t="str">
        <f t="shared" si="1"/>
        <v>OK</v>
      </c>
    </row>
    <row r="56" spans="1:12" x14ac:dyDescent="0.2">
      <c r="A56" t="s">
        <v>87</v>
      </c>
      <c r="B56" t="s">
        <v>88</v>
      </c>
      <c r="C56" s="17" t="s">
        <v>141</v>
      </c>
      <c r="D56" s="13">
        <v>321984</v>
      </c>
      <c r="E56" s="3">
        <v>0</v>
      </c>
      <c r="F56" s="6">
        <f t="shared" si="0"/>
        <v>75748</v>
      </c>
      <c r="G56" s="3">
        <v>397732</v>
      </c>
      <c r="H56" s="17">
        <v>1</v>
      </c>
      <c r="I56">
        <v>0</v>
      </c>
      <c r="J56">
        <v>0</v>
      </c>
      <c r="L56" t="str">
        <f t="shared" si="1"/>
        <v>OK</v>
      </c>
    </row>
    <row r="57" spans="1:12" x14ac:dyDescent="0.2">
      <c r="A57" t="s">
        <v>89</v>
      </c>
      <c r="B57" t="s">
        <v>90</v>
      </c>
      <c r="C57" s="17" t="s">
        <v>123</v>
      </c>
      <c r="D57" s="13">
        <v>0</v>
      </c>
      <c r="E57" s="3">
        <v>252155</v>
      </c>
      <c r="F57" s="6">
        <f t="shared" si="0"/>
        <v>14</v>
      </c>
      <c r="G57" s="3">
        <v>252169</v>
      </c>
      <c r="H57" s="17">
        <v>0</v>
      </c>
      <c r="I57">
        <v>1</v>
      </c>
      <c r="J57">
        <v>0</v>
      </c>
      <c r="L57" t="str">
        <f t="shared" si="1"/>
        <v>OK</v>
      </c>
    </row>
    <row r="58" spans="1:12" x14ac:dyDescent="0.2">
      <c r="A58" t="s">
        <v>91</v>
      </c>
      <c r="B58" t="s">
        <v>5</v>
      </c>
      <c r="C58" s="17" t="s">
        <v>107</v>
      </c>
      <c r="D58" s="13">
        <v>0</v>
      </c>
      <c r="E58" s="3">
        <v>0</v>
      </c>
      <c r="F58" s="6">
        <f t="shared" si="0"/>
        <v>0</v>
      </c>
      <c r="G58" s="3">
        <f t="shared" si="4"/>
        <v>0</v>
      </c>
      <c r="H58" s="17">
        <v>0</v>
      </c>
      <c r="I58">
        <v>0</v>
      </c>
      <c r="J58">
        <v>0</v>
      </c>
      <c r="L58" t="str">
        <f t="shared" si="1"/>
        <v>OK</v>
      </c>
    </row>
    <row r="59" spans="1:12" x14ac:dyDescent="0.2">
      <c r="A59" t="s">
        <v>92</v>
      </c>
      <c r="B59" t="s">
        <v>93</v>
      </c>
      <c r="C59" s="17" t="s">
        <v>107</v>
      </c>
      <c r="D59" s="13">
        <v>0</v>
      </c>
      <c r="E59" s="3">
        <v>0</v>
      </c>
      <c r="F59" s="6">
        <f t="shared" si="0"/>
        <v>0</v>
      </c>
      <c r="G59" s="3">
        <f t="shared" si="4"/>
        <v>0</v>
      </c>
      <c r="H59" s="17">
        <v>0</v>
      </c>
      <c r="I59">
        <v>0</v>
      </c>
      <c r="J59">
        <v>0</v>
      </c>
      <c r="L59" t="str">
        <f t="shared" si="1"/>
        <v>OK</v>
      </c>
    </row>
    <row r="60" spans="1:12" x14ac:dyDescent="0.2">
      <c r="A60" t="s">
        <v>94</v>
      </c>
      <c r="B60" t="s">
        <v>95</v>
      </c>
      <c r="C60" s="17" t="s">
        <v>107</v>
      </c>
      <c r="D60" s="13">
        <v>0</v>
      </c>
      <c r="E60" s="3">
        <v>0</v>
      </c>
      <c r="F60" s="6">
        <f t="shared" si="0"/>
        <v>0</v>
      </c>
      <c r="G60" s="3">
        <f t="shared" si="4"/>
        <v>0</v>
      </c>
      <c r="H60" s="17">
        <v>0</v>
      </c>
      <c r="I60">
        <v>0</v>
      </c>
      <c r="J60">
        <v>0</v>
      </c>
      <c r="L60" t="str">
        <f t="shared" si="1"/>
        <v>OK</v>
      </c>
    </row>
    <row r="61" spans="1:12" x14ac:dyDescent="0.2">
      <c r="A61" t="s">
        <v>96</v>
      </c>
      <c r="B61" t="s">
        <v>7</v>
      </c>
      <c r="C61" s="17" t="s">
        <v>142</v>
      </c>
      <c r="D61" s="13">
        <v>271851</v>
      </c>
      <c r="E61" s="3">
        <v>0</v>
      </c>
      <c r="F61" s="6">
        <f t="shared" si="0"/>
        <v>17423</v>
      </c>
      <c r="G61" s="3">
        <v>289274</v>
      </c>
      <c r="H61" s="17">
        <v>1</v>
      </c>
      <c r="I61">
        <v>0</v>
      </c>
      <c r="J61">
        <v>0</v>
      </c>
      <c r="L61" t="str">
        <f t="shared" si="1"/>
        <v>OK</v>
      </c>
    </row>
    <row r="62" spans="1:12" x14ac:dyDescent="0.2">
      <c r="A62" t="s">
        <v>97</v>
      </c>
      <c r="B62" t="s">
        <v>98</v>
      </c>
      <c r="C62" s="17" t="s">
        <v>143</v>
      </c>
      <c r="D62" s="13">
        <v>0</v>
      </c>
      <c r="E62" s="3">
        <v>288977</v>
      </c>
      <c r="F62" s="6">
        <f t="shared" si="0"/>
        <v>51430</v>
      </c>
      <c r="G62" s="3">
        <v>340407</v>
      </c>
      <c r="H62" s="17">
        <v>0</v>
      </c>
      <c r="I62">
        <v>1</v>
      </c>
      <c r="J62">
        <v>0</v>
      </c>
      <c r="L62" t="str">
        <f t="shared" si="1"/>
        <v>OK</v>
      </c>
    </row>
    <row r="63" spans="1:12" x14ac:dyDescent="0.2">
      <c r="A63" t="s">
        <v>99</v>
      </c>
      <c r="B63" t="s">
        <v>100</v>
      </c>
      <c r="C63" s="17" t="s">
        <v>107</v>
      </c>
      <c r="D63" s="13">
        <v>0</v>
      </c>
      <c r="E63" s="3">
        <v>0</v>
      </c>
      <c r="F63" s="6">
        <f t="shared" si="0"/>
        <v>0</v>
      </c>
      <c r="G63" s="3">
        <f t="shared" si="4"/>
        <v>0</v>
      </c>
      <c r="H63" s="17">
        <v>0</v>
      </c>
      <c r="I63">
        <v>0</v>
      </c>
      <c r="J63">
        <v>0</v>
      </c>
      <c r="L63" t="str">
        <f t="shared" si="1"/>
        <v>OK</v>
      </c>
    </row>
    <row r="64" spans="1:12" x14ac:dyDescent="0.2">
      <c r="A64" t="s">
        <v>101</v>
      </c>
      <c r="B64" t="s">
        <v>11</v>
      </c>
      <c r="C64" s="17" t="s">
        <v>107</v>
      </c>
      <c r="D64" s="13">
        <v>0</v>
      </c>
      <c r="E64" s="3">
        <v>0</v>
      </c>
      <c r="F64" s="6">
        <f t="shared" si="0"/>
        <v>0</v>
      </c>
      <c r="G64" s="3">
        <f t="shared" si="4"/>
        <v>0</v>
      </c>
      <c r="H64" s="17">
        <v>0</v>
      </c>
      <c r="I64">
        <v>0</v>
      </c>
      <c r="J64">
        <v>0</v>
      </c>
      <c r="L64" t="str">
        <f t="shared" si="1"/>
        <v>OK</v>
      </c>
    </row>
    <row r="65" spans="1:12" x14ac:dyDescent="0.2">
      <c r="A65" t="s">
        <v>102</v>
      </c>
      <c r="B65" t="s">
        <v>103</v>
      </c>
      <c r="C65" s="17" t="s">
        <v>107</v>
      </c>
      <c r="D65" s="13">
        <v>0</v>
      </c>
      <c r="E65" s="3">
        <v>0</v>
      </c>
      <c r="F65" s="6">
        <f t="shared" si="0"/>
        <v>0</v>
      </c>
      <c r="G65" s="3">
        <f t="shared" si="4"/>
        <v>0</v>
      </c>
      <c r="H65" s="17">
        <v>0</v>
      </c>
      <c r="I65">
        <v>0</v>
      </c>
      <c r="J65">
        <v>0</v>
      </c>
      <c r="L65" t="str">
        <f t="shared" si="1"/>
        <v>OK</v>
      </c>
    </row>
    <row r="67" spans="1:12" s="2" customFormat="1" x14ac:dyDescent="0.2">
      <c r="A67" s="5" t="s">
        <v>13</v>
      </c>
      <c r="B67" s="5"/>
      <c r="C67" s="18"/>
      <c r="D67" s="16">
        <f t="shared" ref="D67:J67" si="11">SUM(D3:D65)</f>
        <v>1919993</v>
      </c>
      <c r="E67" s="7">
        <f t="shared" si="11"/>
        <v>4961781</v>
      </c>
      <c r="F67" s="7">
        <f t="shared" si="11"/>
        <v>787777</v>
      </c>
      <c r="G67" s="7">
        <f t="shared" si="11"/>
        <v>7669551</v>
      </c>
      <c r="H67" s="18">
        <f t="shared" si="11"/>
        <v>8</v>
      </c>
      <c r="I67" s="5">
        <f t="shared" si="11"/>
        <v>19</v>
      </c>
      <c r="J67" s="5">
        <f t="shared" si="11"/>
        <v>0</v>
      </c>
      <c r="K67" s="18"/>
    </row>
    <row r="69" spans="1:12" x14ac:dyDescent="0.2">
      <c r="C69" s="21"/>
    </row>
    <row r="70" spans="1:12" x14ac:dyDescent="0.2">
      <c r="C70" s="21"/>
    </row>
  </sheetData>
  <autoFilter ref="A2:J65" xr:uid="{00000000-0009-0000-0000-000001000000}">
    <filterColumn colId="2">
      <filters>
        <filter val="10th"/>
        <filter val="12th"/>
        <filter val="16th"/>
        <filter val="18th"/>
        <filter val="1st"/>
        <filter val="25th"/>
        <filter val="29th"/>
        <filter val="2nd"/>
        <filter val="34th"/>
        <filter val="38th"/>
        <filter val="3rd"/>
        <filter val="44th"/>
        <filter val="4th"/>
        <filter val="53rd"/>
        <filter val="5th"/>
        <filter val="6th"/>
        <filter val="7th"/>
        <filter val="8th"/>
        <filter val="9th"/>
        <filter val="At-large"/>
        <filter val="n/a"/>
      </filters>
    </filterColumn>
  </autoFilter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21789-34DF-4E45-8E9B-73B3AA5E7DCD}">
  <dimension ref="A1:J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6" x14ac:dyDescent="0.2"/>
  <sheetData>
    <row r="1" spans="1:10" s="2" customFormat="1" x14ac:dyDescent="0.2">
      <c r="A1" s="2" t="s">
        <v>147</v>
      </c>
      <c r="B1" s="2" t="s">
        <v>148</v>
      </c>
      <c r="C1" s="2" t="s">
        <v>149</v>
      </c>
      <c r="D1" s="2" t="s">
        <v>150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</row>
    <row r="2" spans="1:10" x14ac:dyDescent="0.2">
      <c r="A2" t="s">
        <v>16</v>
      </c>
      <c r="B2" t="s">
        <v>17</v>
      </c>
      <c r="C2">
        <v>1416012</v>
      </c>
      <c r="D2">
        <v>608809</v>
      </c>
      <c r="E2">
        <v>26838</v>
      </c>
      <c r="F2">
        <v>2051659</v>
      </c>
      <c r="G2">
        <v>6</v>
      </c>
      <c r="H2">
        <v>1</v>
      </c>
      <c r="I2">
        <v>0</v>
      </c>
      <c r="J2">
        <v>7</v>
      </c>
    </row>
    <row r="3" spans="1:10" x14ac:dyDescent="0.2">
      <c r="A3" t="s">
        <v>18</v>
      </c>
      <c r="B3" t="s">
        <v>19</v>
      </c>
      <c r="C3">
        <v>192126</v>
      </c>
      <c r="D3">
        <v>159856</v>
      </c>
      <c r="E3">
        <v>1183</v>
      </c>
      <c r="F3">
        <v>353165</v>
      </c>
      <c r="G3">
        <v>1</v>
      </c>
      <c r="H3">
        <v>0</v>
      </c>
      <c r="I3">
        <v>0</v>
      </c>
      <c r="J3">
        <v>1</v>
      </c>
    </row>
    <row r="4" spans="1:10" x14ac:dyDescent="0.2">
      <c r="A4" t="s">
        <v>20</v>
      </c>
      <c r="B4" t="s">
        <v>3</v>
      </c>
      <c r="C4">
        <v>1638516</v>
      </c>
      <c r="D4">
        <v>1629318</v>
      </c>
      <c r="E4">
        <v>415</v>
      </c>
      <c r="F4">
        <v>3268249</v>
      </c>
      <c r="G4">
        <v>4</v>
      </c>
      <c r="H4">
        <v>5</v>
      </c>
      <c r="I4">
        <v>0</v>
      </c>
      <c r="J4">
        <v>9</v>
      </c>
    </row>
    <row r="5" spans="1:10" x14ac:dyDescent="0.2">
      <c r="A5" t="s">
        <v>21</v>
      </c>
      <c r="B5" t="s">
        <v>22</v>
      </c>
      <c r="C5">
        <v>828266</v>
      </c>
      <c r="D5">
        <v>330485</v>
      </c>
      <c r="E5">
        <v>20645</v>
      </c>
      <c r="F5">
        <v>1179396</v>
      </c>
      <c r="G5">
        <v>4</v>
      </c>
      <c r="H5">
        <v>0</v>
      </c>
      <c r="I5">
        <v>0</v>
      </c>
      <c r="J5">
        <v>4</v>
      </c>
    </row>
    <row r="6" spans="1:10" x14ac:dyDescent="0.2">
      <c r="A6" t="s">
        <v>23</v>
      </c>
      <c r="B6" t="s">
        <v>24</v>
      </c>
      <c r="C6">
        <v>5640667</v>
      </c>
      <c r="D6">
        <v>11084234</v>
      </c>
      <c r="E6">
        <v>0</v>
      </c>
      <c r="F6">
        <v>16724901</v>
      </c>
      <c r="G6">
        <v>11</v>
      </c>
      <c r="H6">
        <v>42</v>
      </c>
      <c r="I6">
        <v>0</v>
      </c>
      <c r="J6">
        <v>53</v>
      </c>
    </row>
    <row r="7" spans="1:10" x14ac:dyDescent="0.2">
      <c r="A7" t="s">
        <v>25</v>
      </c>
      <c r="B7" t="s">
        <v>26</v>
      </c>
      <c r="C7">
        <v>1378248</v>
      </c>
      <c r="D7">
        <v>1679052</v>
      </c>
      <c r="E7">
        <v>107650</v>
      </c>
      <c r="F7">
        <v>3164950</v>
      </c>
      <c r="G7">
        <v>3</v>
      </c>
      <c r="H7">
        <v>4</v>
      </c>
      <c r="I7">
        <v>0</v>
      </c>
      <c r="J7">
        <v>7</v>
      </c>
    </row>
    <row r="8" spans="1:10" x14ac:dyDescent="0.2">
      <c r="A8" t="s">
        <v>27</v>
      </c>
      <c r="B8" t="s">
        <v>28</v>
      </c>
      <c r="C8">
        <v>676650</v>
      </c>
      <c r="D8">
        <v>1022792</v>
      </c>
      <c r="E8">
        <v>73485</v>
      </c>
      <c r="F8">
        <v>1772927</v>
      </c>
      <c r="G8">
        <v>0</v>
      </c>
      <c r="H8">
        <v>5</v>
      </c>
      <c r="I8">
        <v>0</v>
      </c>
      <c r="J8">
        <v>5</v>
      </c>
    </row>
    <row r="9" spans="1:10" x14ac:dyDescent="0.2">
      <c r="A9" t="s">
        <v>29</v>
      </c>
      <c r="B9" t="s">
        <v>30</v>
      </c>
      <c r="C9">
        <v>196392</v>
      </c>
      <c r="D9">
        <v>281382</v>
      </c>
      <c r="E9">
        <v>10496</v>
      </c>
      <c r="F9">
        <v>488270</v>
      </c>
      <c r="G9">
        <v>0</v>
      </c>
      <c r="H9">
        <v>1</v>
      </c>
      <c r="I9">
        <v>0</v>
      </c>
      <c r="J9">
        <v>1</v>
      </c>
    </row>
    <row r="10" spans="1:10" x14ac:dyDescent="0.2">
      <c r="A10" t="s">
        <v>31</v>
      </c>
      <c r="B10" t="s">
        <v>10</v>
      </c>
      <c r="C10">
        <v>5469164</v>
      </c>
      <c r="D10">
        <v>4942287</v>
      </c>
      <c r="E10">
        <v>53340</v>
      </c>
      <c r="F10">
        <v>10464791</v>
      </c>
      <c r="G10">
        <v>16</v>
      </c>
      <c r="H10">
        <v>11</v>
      </c>
      <c r="I10">
        <v>0</v>
      </c>
      <c r="J10">
        <v>27</v>
      </c>
    </row>
    <row r="11" spans="1:10" x14ac:dyDescent="0.2">
      <c r="A11" t="s">
        <v>32</v>
      </c>
      <c r="B11" t="s">
        <v>33</v>
      </c>
      <c r="C11">
        <v>2490396</v>
      </c>
      <c r="D11">
        <v>2393089</v>
      </c>
      <c r="E11">
        <v>126</v>
      </c>
      <c r="F11">
        <v>4883611</v>
      </c>
      <c r="G11">
        <v>8</v>
      </c>
      <c r="H11">
        <v>6</v>
      </c>
      <c r="I11">
        <v>0</v>
      </c>
      <c r="J11">
        <v>14</v>
      </c>
    </row>
    <row r="12" spans="1:10" x14ac:dyDescent="0.2">
      <c r="A12" t="s">
        <v>34</v>
      </c>
      <c r="B12" t="s">
        <v>35</v>
      </c>
      <c r="C12">
        <v>155215</v>
      </c>
      <c r="D12">
        <v>354762</v>
      </c>
      <c r="E12">
        <v>69807</v>
      </c>
      <c r="F12">
        <v>579784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t="s">
        <v>36</v>
      </c>
      <c r="B13" t="s">
        <v>37</v>
      </c>
      <c r="C13">
        <v>561405</v>
      </c>
      <c r="D13">
        <v>255531</v>
      </c>
      <c r="E13">
        <v>32973</v>
      </c>
      <c r="F13">
        <v>849909</v>
      </c>
      <c r="G13">
        <v>2</v>
      </c>
      <c r="H13">
        <v>0</v>
      </c>
      <c r="I13">
        <v>0</v>
      </c>
      <c r="J13">
        <v>2</v>
      </c>
    </row>
    <row r="14" spans="1:10" x14ac:dyDescent="0.2">
      <c r="A14" t="s">
        <v>38</v>
      </c>
      <c r="B14" t="s">
        <v>9</v>
      </c>
      <c r="C14">
        <v>2416929</v>
      </c>
      <c r="D14">
        <v>3355487</v>
      </c>
      <c r="E14">
        <v>104403</v>
      </c>
      <c r="F14">
        <v>5876819</v>
      </c>
      <c r="G14">
        <v>5</v>
      </c>
      <c r="H14">
        <v>13</v>
      </c>
      <c r="I14">
        <v>0</v>
      </c>
      <c r="J14">
        <v>18</v>
      </c>
    </row>
    <row r="15" spans="1:10" x14ac:dyDescent="0.2">
      <c r="A15" t="s">
        <v>39</v>
      </c>
      <c r="B15" t="s">
        <v>12</v>
      </c>
      <c r="C15">
        <v>1738745</v>
      </c>
      <c r="D15">
        <v>1194901</v>
      </c>
      <c r="E15">
        <v>62798</v>
      </c>
      <c r="F15">
        <v>2996444</v>
      </c>
      <c r="G15">
        <v>7</v>
      </c>
      <c r="H15">
        <v>2</v>
      </c>
      <c r="I15">
        <v>0</v>
      </c>
      <c r="J15">
        <v>9</v>
      </c>
    </row>
    <row r="16" spans="1:10" x14ac:dyDescent="0.2">
      <c r="A16" t="s">
        <v>40</v>
      </c>
      <c r="B16" t="s">
        <v>41</v>
      </c>
      <c r="C16">
        <v>859418</v>
      </c>
      <c r="D16">
        <v>762271</v>
      </c>
      <c r="E16">
        <v>78579</v>
      </c>
      <c r="F16">
        <v>1700268</v>
      </c>
      <c r="G16">
        <v>3</v>
      </c>
      <c r="H16">
        <v>1</v>
      </c>
      <c r="I16">
        <v>0</v>
      </c>
      <c r="J16">
        <v>4</v>
      </c>
    </row>
    <row r="17" spans="1:10" x14ac:dyDescent="0.2">
      <c r="A17" t="s">
        <v>42</v>
      </c>
      <c r="B17" t="s">
        <v>43</v>
      </c>
      <c r="C17">
        <v>775898</v>
      </c>
      <c r="D17">
        <v>557258</v>
      </c>
      <c r="E17">
        <v>25797</v>
      </c>
      <c r="F17">
        <v>1358953</v>
      </c>
      <c r="G17">
        <v>3</v>
      </c>
      <c r="H17">
        <v>1</v>
      </c>
      <c r="I17">
        <v>0</v>
      </c>
      <c r="J17">
        <v>4</v>
      </c>
    </row>
    <row r="18" spans="1:10" x14ac:dyDescent="0.2">
      <c r="A18" t="s">
        <v>44</v>
      </c>
      <c r="B18" t="s">
        <v>45</v>
      </c>
      <c r="C18">
        <v>1363964</v>
      </c>
      <c r="D18">
        <v>735419</v>
      </c>
      <c r="E18">
        <v>16512</v>
      </c>
      <c r="F18">
        <v>2115895</v>
      </c>
      <c r="G18">
        <v>5</v>
      </c>
      <c r="H18">
        <v>1</v>
      </c>
      <c r="I18">
        <v>0</v>
      </c>
      <c r="J18">
        <v>6</v>
      </c>
    </row>
    <row r="19" spans="1:10" x14ac:dyDescent="0.2">
      <c r="A19" t="s">
        <v>46</v>
      </c>
      <c r="B19" t="s">
        <v>47</v>
      </c>
      <c r="C19">
        <v>1169788</v>
      </c>
      <c r="D19">
        <v>727402</v>
      </c>
      <c r="E19">
        <v>49945</v>
      </c>
      <c r="F19">
        <v>1947135</v>
      </c>
      <c r="G19">
        <v>5</v>
      </c>
      <c r="H19">
        <v>1</v>
      </c>
      <c r="I19">
        <v>0</v>
      </c>
      <c r="J19">
        <v>6</v>
      </c>
    </row>
    <row r="20" spans="1:10" x14ac:dyDescent="0.2">
      <c r="A20" t="s">
        <v>48</v>
      </c>
      <c r="B20" t="s">
        <v>49</v>
      </c>
      <c r="C20">
        <v>340236</v>
      </c>
      <c r="D20">
        <v>468978</v>
      </c>
      <c r="E20">
        <v>19091</v>
      </c>
      <c r="F20">
        <v>828305</v>
      </c>
      <c r="G20">
        <v>0</v>
      </c>
      <c r="H20">
        <v>2</v>
      </c>
      <c r="I20">
        <v>0</v>
      </c>
      <c r="J20">
        <v>2</v>
      </c>
    </row>
    <row r="21" spans="1:10" x14ac:dyDescent="0.2">
      <c r="A21" t="s">
        <v>50</v>
      </c>
      <c r="B21" t="s">
        <v>6</v>
      </c>
      <c r="C21">
        <v>1028150</v>
      </c>
      <c r="D21">
        <v>1912740</v>
      </c>
      <c r="E21">
        <v>13280</v>
      </c>
      <c r="F21">
        <v>2954170</v>
      </c>
      <c r="G21">
        <v>1</v>
      </c>
      <c r="H21">
        <v>7</v>
      </c>
      <c r="I21">
        <v>0</v>
      </c>
      <c r="J21">
        <v>8</v>
      </c>
    </row>
    <row r="22" spans="1:10" x14ac:dyDescent="0.2">
      <c r="A22" t="s">
        <v>51</v>
      </c>
      <c r="B22" t="s">
        <v>52</v>
      </c>
      <c r="C22">
        <v>699001</v>
      </c>
      <c r="D22">
        <v>2482596</v>
      </c>
      <c r="E22">
        <v>476408</v>
      </c>
      <c r="F22">
        <v>3658005</v>
      </c>
      <c r="G22">
        <v>0</v>
      </c>
      <c r="H22">
        <v>9</v>
      </c>
      <c r="I22">
        <v>0</v>
      </c>
      <c r="J22">
        <v>9</v>
      </c>
    </row>
    <row r="23" spans="1:10" x14ac:dyDescent="0.2">
      <c r="A23" t="s">
        <v>53</v>
      </c>
      <c r="B23" t="s">
        <v>4</v>
      </c>
      <c r="C23">
        <v>2617881</v>
      </c>
      <c r="D23">
        <v>2688527</v>
      </c>
      <c r="E23">
        <v>116732</v>
      </c>
      <c r="F23">
        <v>5423140</v>
      </c>
      <c r="G23">
        <v>7</v>
      </c>
      <c r="H23">
        <v>7</v>
      </c>
      <c r="I23">
        <v>0</v>
      </c>
      <c r="J23">
        <v>14</v>
      </c>
    </row>
    <row r="24" spans="1:10" x14ac:dyDescent="0.2">
      <c r="A24" t="s">
        <v>54</v>
      </c>
      <c r="B24" t="s">
        <v>55</v>
      </c>
      <c r="C24">
        <v>1474820</v>
      </c>
      <c r="D24">
        <v>1554373</v>
      </c>
      <c r="E24">
        <v>164616</v>
      </c>
      <c r="F24">
        <v>3193809</v>
      </c>
      <c r="G24">
        <v>4</v>
      </c>
      <c r="H24">
        <v>4</v>
      </c>
      <c r="I24">
        <v>0</v>
      </c>
      <c r="J24">
        <v>8</v>
      </c>
    </row>
    <row r="25" spans="1:10" x14ac:dyDescent="0.2">
      <c r="A25" t="s">
        <v>56</v>
      </c>
      <c r="B25" t="s">
        <v>57</v>
      </c>
      <c r="C25">
        <v>806832</v>
      </c>
      <c r="D25">
        <v>421014</v>
      </c>
      <c r="E25">
        <v>0</v>
      </c>
      <c r="F25">
        <v>1227846</v>
      </c>
      <c r="G25">
        <v>3</v>
      </c>
      <c r="H25">
        <v>1</v>
      </c>
      <c r="I25">
        <v>0</v>
      </c>
      <c r="J25">
        <v>4</v>
      </c>
    </row>
    <row r="26" spans="1:10" x14ac:dyDescent="0.2">
      <c r="A26" t="s">
        <v>58</v>
      </c>
      <c r="B26" t="s">
        <v>59</v>
      </c>
      <c r="C26">
        <v>1723982</v>
      </c>
      <c r="D26">
        <v>1172135</v>
      </c>
      <c r="E26">
        <v>77304</v>
      </c>
      <c r="F26">
        <v>2973421</v>
      </c>
      <c r="G26">
        <v>6</v>
      </c>
      <c r="H26">
        <v>2</v>
      </c>
      <c r="I26">
        <v>0</v>
      </c>
      <c r="J26">
        <v>8</v>
      </c>
    </row>
    <row r="27" spans="1:10" x14ac:dyDescent="0.2">
      <c r="A27" t="s">
        <v>60</v>
      </c>
      <c r="B27" t="s">
        <v>61</v>
      </c>
      <c r="C27">
        <v>339169</v>
      </c>
      <c r="D27">
        <v>262340</v>
      </c>
      <c r="E27">
        <v>0</v>
      </c>
      <c r="F27">
        <v>601509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t="s">
        <v>62</v>
      </c>
      <c r="B28" t="s">
        <v>63</v>
      </c>
      <c r="C28">
        <v>585234</v>
      </c>
      <c r="D28">
        <v>326018</v>
      </c>
      <c r="E28">
        <v>30046</v>
      </c>
      <c r="F28">
        <v>941298</v>
      </c>
      <c r="G28">
        <v>3</v>
      </c>
      <c r="H28">
        <v>0</v>
      </c>
      <c r="I28">
        <v>0</v>
      </c>
      <c r="J28">
        <v>3</v>
      </c>
    </row>
    <row r="29" spans="1:10" x14ac:dyDescent="0.2">
      <c r="A29" t="s">
        <v>64</v>
      </c>
      <c r="B29" t="s">
        <v>65</v>
      </c>
      <c r="C29">
        <v>633827</v>
      </c>
      <c r="D29">
        <v>665526</v>
      </c>
      <c r="E29">
        <v>56254</v>
      </c>
      <c r="F29">
        <v>1355607</v>
      </c>
      <c r="G29">
        <v>1</v>
      </c>
      <c r="H29">
        <v>3</v>
      </c>
      <c r="I29">
        <v>0</v>
      </c>
      <c r="J29">
        <v>4</v>
      </c>
    </row>
    <row r="30" spans="1:10" x14ac:dyDescent="0.2">
      <c r="A30" t="s">
        <v>66</v>
      </c>
      <c r="B30" t="s">
        <v>67</v>
      </c>
      <c r="C30">
        <v>354045</v>
      </c>
      <c r="D30">
        <v>413895</v>
      </c>
      <c r="E30">
        <v>19162</v>
      </c>
      <c r="F30">
        <v>787102</v>
      </c>
      <c r="G30">
        <v>0</v>
      </c>
      <c r="H30">
        <v>2</v>
      </c>
      <c r="I30">
        <v>0</v>
      </c>
      <c r="J30">
        <v>2</v>
      </c>
    </row>
    <row r="31" spans="1:10" x14ac:dyDescent="0.2">
      <c r="A31" t="s">
        <v>68</v>
      </c>
      <c r="B31" t="s">
        <v>69</v>
      </c>
      <c r="C31">
        <v>1843047</v>
      </c>
      <c r="D31">
        <v>2539128</v>
      </c>
      <c r="E31">
        <v>50748</v>
      </c>
      <c r="F31">
        <v>4432923</v>
      </c>
      <c r="G31">
        <v>2</v>
      </c>
      <c r="H31">
        <v>10</v>
      </c>
      <c r="I31">
        <v>0</v>
      </c>
      <c r="J31">
        <v>12</v>
      </c>
    </row>
    <row r="32" spans="1:10" x14ac:dyDescent="0.2">
      <c r="A32" t="s">
        <v>70</v>
      </c>
      <c r="B32" t="s">
        <v>71</v>
      </c>
      <c r="C32">
        <v>407786</v>
      </c>
      <c r="D32">
        <v>495781</v>
      </c>
      <c r="E32">
        <v>117</v>
      </c>
      <c r="F32">
        <v>903684</v>
      </c>
      <c r="G32">
        <v>1</v>
      </c>
      <c r="H32">
        <v>2</v>
      </c>
      <c r="I32">
        <v>0</v>
      </c>
      <c r="J32">
        <v>3</v>
      </c>
    </row>
    <row r="33" spans="1:10" x14ac:dyDescent="0.2">
      <c r="A33" t="s">
        <v>72</v>
      </c>
      <c r="B33" t="s">
        <v>73</v>
      </c>
      <c r="C33">
        <v>2691583</v>
      </c>
      <c r="D33">
        <v>4716619</v>
      </c>
      <c r="E33">
        <v>1196227</v>
      </c>
      <c r="F33">
        <v>8604429</v>
      </c>
      <c r="G33">
        <v>8</v>
      </c>
      <c r="H33">
        <v>19</v>
      </c>
      <c r="I33">
        <v>0</v>
      </c>
      <c r="J33">
        <v>27</v>
      </c>
    </row>
    <row r="34" spans="1:10" x14ac:dyDescent="0.2">
      <c r="A34" t="s">
        <v>74</v>
      </c>
      <c r="B34" t="s">
        <v>2</v>
      </c>
      <c r="C34">
        <v>2631336</v>
      </c>
      <c r="D34">
        <v>2660535</v>
      </c>
      <c r="E34">
        <v>33374</v>
      </c>
      <c r="F34">
        <v>5325245</v>
      </c>
      <c r="G34">
        <v>8</v>
      </c>
      <c r="H34">
        <v>5</v>
      </c>
      <c r="I34">
        <v>0</v>
      </c>
      <c r="J34">
        <v>13</v>
      </c>
    </row>
    <row r="35" spans="1:10" x14ac:dyDescent="0.2">
      <c r="A35" t="s">
        <v>75</v>
      </c>
      <c r="B35" t="s">
        <v>76</v>
      </c>
      <c r="C35">
        <v>245229</v>
      </c>
      <c r="D35">
        <v>97970</v>
      </c>
      <c r="E35">
        <v>12399</v>
      </c>
      <c r="F35">
        <v>355598</v>
      </c>
      <c r="G35">
        <v>1</v>
      </c>
      <c r="H35">
        <v>0</v>
      </c>
      <c r="I35">
        <v>0</v>
      </c>
      <c r="J35">
        <v>1</v>
      </c>
    </row>
    <row r="36" spans="1:10" x14ac:dyDescent="0.2">
      <c r="A36" t="s">
        <v>77</v>
      </c>
      <c r="B36" t="s">
        <v>8</v>
      </c>
      <c r="C36">
        <v>3252887</v>
      </c>
      <c r="D36">
        <v>2451500</v>
      </c>
      <c r="E36">
        <v>57153</v>
      </c>
      <c r="F36">
        <v>5761540</v>
      </c>
      <c r="G36">
        <v>12</v>
      </c>
      <c r="H36">
        <v>4</v>
      </c>
      <c r="I36">
        <v>0</v>
      </c>
      <c r="J36">
        <v>16</v>
      </c>
    </row>
    <row r="37" spans="1:10" x14ac:dyDescent="0.2">
      <c r="A37" t="s">
        <v>78</v>
      </c>
      <c r="B37" t="s">
        <v>79</v>
      </c>
      <c r="C37">
        <v>1044175</v>
      </c>
      <c r="D37">
        <v>475731</v>
      </c>
      <c r="E37">
        <v>31477</v>
      </c>
      <c r="F37">
        <v>1551383</v>
      </c>
      <c r="G37">
        <v>5</v>
      </c>
      <c r="H37">
        <v>0</v>
      </c>
      <c r="I37">
        <v>0</v>
      </c>
      <c r="J37">
        <v>5</v>
      </c>
    </row>
    <row r="38" spans="1:10" x14ac:dyDescent="0.2">
      <c r="A38" t="s">
        <v>80</v>
      </c>
      <c r="B38" t="s">
        <v>81</v>
      </c>
      <c r="C38">
        <v>966786</v>
      </c>
      <c r="D38">
        <v>1285339</v>
      </c>
      <c r="E38">
        <v>56064</v>
      </c>
      <c r="F38">
        <v>2308189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t="s">
        <v>82</v>
      </c>
      <c r="B39" t="s">
        <v>1</v>
      </c>
      <c r="C39">
        <v>3432595</v>
      </c>
      <c r="D39">
        <v>3346712</v>
      </c>
      <c r="E39">
        <v>0</v>
      </c>
      <c r="F39">
        <v>6779307</v>
      </c>
      <c r="G39">
        <v>9</v>
      </c>
      <c r="H39">
        <v>9</v>
      </c>
      <c r="I39">
        <v>0</v>
      </c>
      <c r="J39">
        <v>18</v>
      </c>
    </row>
    <row r="40" spans="1:10" x14ac:dyDescent="0.2">
      <c r="A40" t="s">
        <v>83</v>
      </c>
      <c r="B40" t="s">
        <v>84</v>
      </c>
      <c r="C40">
        <v>109894</v>
      </c>
      <c r="D40">
        <v>312636</v>
      </c>
      <c r="E40">
        <v>65887</v>
      </c>
      <c r="F40">
        <v>488417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t="s">
        <v>85</v>
      </c>
      <c r="B41" t="s">
        <v>86</v>
      </c>
      <c r="C41">
        <v>1412684</v>
      </c>
      <c r="D41">
        <v>1076799</v>
      </c>
      <c r="E41">
        <v>15959</v>
      </c>
      <c r="F41">
        <v>2505442</v>
      </c>
      <c r="G41">
        <v>6</v>
      </c>
      <c r="H41">
        <v>1</v>
      </c>
      <c r="I41">
        <v>0</v>
      </c>
      <c r="J41">
        <v>7</v>
      </c>
    </row>
    <row r="42" spans="1:10" x14ac:dyDescent="0.2">
      <c r="A42" t="s">
        <v>87</v>
      </c>
      <c r="B42" t="s">
        <v>88</v>
      </c>
      <c r="C42">
        <v>321984</v>
      </c>
      <c r="D42">
        <v>0</v>
      </c>
      <c r="E42">
        <v>75748</v>
      </c>
      <c r="F42">
        <v>397732</v>
      </c>
      <c r="G42">
        <v>1</v>
      </c>
      <c r="H42">
        <v>0</v>
      </c>
      <c r="I42">
        <v>0</v>
      </c>
      <c r="J42">
        <v>1</v>
      </c>
    </row>
    <row r="43" spans="1:10" x14ac:dyDescent="0.2">
      <c r="A43" t="s">
        <v>89</v>
      </c>
      <c r="B43" t="s">
        <v>90</v>
      </c>
      <c r="C43">
        <v>1685255</v>
      </c>
      <c r="D43">
        <v>1105537</v>
      </c>
      <c r="E43">
        <v>50952</v>
      </c>
      <c r="F43">
        <v>2841744</v>
      </c>
      <c r="G43">
        <v>7</v>
      </c>
      <c r="H43">
        <v>2</v>
      </c>
      <c r="I43">
        <v>0</v>
      </c>
      <c r="J43">
        <v>9</v>
      </c>
    </row>
    <row r="44" spans="1:10" x14ac:dyDescent="0.2">
      <c r="A44" t="s">
        <v>91</v>
      </c>
      <c r="B44" t="s">
        <v>5</v>
      </c>
      <c r="C44">
        <v>5926712</v>
      </c>
      <c r="D44">
        <v>4896673</v>
      </c>
      <c r="E44">
        <v>270241</v>
      </c>
      <c r="F44">
        <v>11093626</v>
      </c>
      <c r="G44">
        <v>23</v>
      </c>
      <c r="H44">
        <v>13</v>
      </c>
      <c r="I44">
        <v>0</v>
      </c>
      <c r="J44">
        <v>36</v>
      </c>
    </row>
    <row r="45" spans="1:10" x14ac:dyDescent="0.2">
      <c r="A45" t="s">
        <v>92</v>
      </c>
      <c r="B45" t="s">
        <v>93</v>
      </c>
      <c r="C45">
        <v>873347</v>
      </c>
      <c r="D45">
        <v>505946</v>
      </c>
      <c r="E45">
        <v>52939</v>
      </c>
      <c r="F45">
        <v>1432232</v>
      </c>
      <c r="G45">
        <v>4</v>
      </c>
      <c r="H45">
        <v>0</v>
      </c>
      <c r="I45">
        <v>0</v>
      </c>
      <c r="J45">
        <v>4</v>
      </c>
    </row>
    <row r="46" spans="1:10" x14ac:dyDescent="0.2">
      <c r="A46" t="s">
        <v>94</v>
      </c>
      <c r="B46" t="s">
        <v>95</v>
      </c>
      <c r="C46">
        <v>95830</v>
      </c>
      <c r="D46">
        <v>238827</v>
      </c>
      <c r="E46">
        <v>36311</v>
      </c>
      <c r="F46">
        <v>370968</v>
      </c>
      <c r="G46">
        <v>0</v>
      </c>
      <c r="H46">
        <v>1</v>
      </c>
      <c r="I46">
        <v>0</v>
      </c>
      <c r="J46">
        <v>1</v>
      </c>
    </row>
    <row r="47" spans="1:10" x14ac:dyDescent="0.2">
      <c r="A47" t="s">
        <v>96</v>
      </c>
      <c r="B47" t="s">
        <v>7</v>
      </c>
      <c r="C47">
        <v>2047635</v>
      </c>
      <c r="D47">
        <v>2253974</v>
      </c>
      <c r="E47">
        <v>33827</v>
      </c>
      <c r="F47">
        <v>4335436</v>
      </c>
      <c r="G47">
        <v>4</v>
      </c>
      <c r="H47">
        <v>7</v>
      </c>
      <c r="I47">
        <v>0</v>
      </c>
      <c r="J47">
        <v>11</v>
      </c>
    </row>
    <row r="48" spans="1:10" x14ac:dyDescent="0.2">
      <c r="A48" t="s">
        <v>97</v>
      </c>
      <c r="B48" t="s">
        <v>98</v>
      </c>
      <c r="C48">
        <v>1545436</v>
      </c>
      <c r="D48">
        <v>2340356</v>
      </c>
      <c r="E48">
        <v>58441</v>
      </c>
      <c r="F48">
        <v>3944233</v>
      </c>
      <c r="G48">
        <v>3</v>
      </c>
      <c r="H48">
        <v>7</v>
      </c>
      <c r="I48">
        <v>0</v>
      </c>
      <c r="J48">
        <v>10</v>
      </c>
    </row>
    <row r="49" spans="1:10" x14ac:dyDescent="0.2">
      <c r="A49" t="s">
        <v>99</v>
      </c>
      <c r="B49" t="s">
        <v>100</v>
      </c>
      <c r="C49">
        <v>514268</v>
      </c>
      <c r="D49">
        <v>246903</v>
      </c>
      <c r="E49">
        <v>214</v>
      </c>
      <c r="F49">
        <v>761385</v>
      </c>
      <c r="G49">
        <v>3</v>
      </c>
      <c r="H49">
        <v>0</v>
      </c>
      <c r="I49">
        <v>0</v>
      </c>
      <c r="J49">
        <v>3</v>
      </c>
    </row>
    <row r="50" spans="1:10" x14ac:dyDescent="0.2">
      <c r="A50" t="s">
        <v>101</v>
      </c>
      <c r="B50" t="s">
        <v>11</v>
      </c>
      <c r="C50">
        <v>1661399</v>
      </c>
      <c r="D50">
        <v>1566671</v>
      </c>
      <c r="E50">
        <v>9981</v>
      </c>
      <c r="F50">
        <v>3238051</v>
      </c>
      <c r="G50">
        <v>5</v>
      </c>
      <c r="H50">
        <v>3</v>
      </c>
      <c r="I50">
        <v>0</v>
      </c>
      <c r="J50">
        <v>8</v>
      </c>
    </row>
    <row r="51" spans="1:10" x14ac:dyDescent="0.2">
      <c r="A51" t="s">
        <v>102</v>
      </c>
      <c r="B51" t="s">
        <v>103</v>
      </c>
      <c r="C51">
        <v>185732</v>
      </c>
      <c r="D51">
        <v>66576</v>
      </c>
      <c r="E51">
        <v>26195</v>
      </c>
      <c r="F51">
        <v>278503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9293-96BF-8F4D-8F05-24D58B7EF64A}">
  <dimension ref="A1:J64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6" x14ac:dyDescent="0.2"/>
  <sheetData>
    <row r="1" spans="1:10" s="2" customFormat="1" x14ac:dyDescent="0.2">
      <c r="A1" s="2" t="s">
        <v>147</v>
      </c>
      <c r="B1" s="2" t="s">
        <v>148</v>
      </c>
      <c r="C1" s="2" t="s">
        <v>157</v>
      </c>
      <c r="D1" s="2" t="s">
        <v>149</v>
      </c>
      <c r="E1" s="2" t="s">
        <v>150</v>
      </c>
      <c r="F1" s="2" t="s">
        <v>151</v>
      </c>
      <c r="G1" s="2" t="s">
        <v>152</v>
      </c>
      <c r="H1" s="2" t="s">
        <v>153</v>
      </c>
      <c r="I1" s="2" t="s">
        <v>154</v>
      </c>
      <c r="J1" s="2" t="s">
        <v>155</v>
      </c>
    </row>
    <row r="2" spans="1:10" x14ac:dyDescent="0.2">
      <c r="A2" t="s">
        <v>16</v>
      </c>
      <c r="B2" t="s">
        <v>17</v>
      </c>
      <c r="C2" t="s">
        <v>123</v>
      </c>
      <c r="D2">
        <v>253094</v>
      </c>
      <c r="E2">
        <v>0</v>
      </c>
      <c r="F2">
        <v>11066</v>
      </c>
      <c r="G2">
        <v>264160</v>
      </c>
      <c r="H2">
        <v>1</v>
      </c>
      <c r="I2">
        <v>0</v>
      </c>
      <c r="J2">
        <v>0</v>
      </c>
    </row>
    <row r="3" spans="1:10" x14ac:dyDescent="0.2">
      <c r="A3" t="s">
        <v>16</v>
      </c>
      <c r="B3" t="s">
        <v>17</v>
      </c>
      <c r="C3" t="s">
        <v>124</v>
      </c>
      <c r="D3">
        <v>274160</v>
      </c>
      <c r="E3">
        <v>0</v>
      </c>
      <c r="F3">
        <v>8101</v>
      </c>
      <c r="G3">
        <v>282261</v>
      </c>
      <c r="H3">
        <v>1</v>
      </c>
      <c r="I3">
        <v>0</v>
      </c>
      <c r="J3">
        <v>0</v>
      </c>
    </row>
    <row r="4" spans="1:10" x14ac:dyDescent="0.2">
      <c r="A4" t="s">
        <v>16</v>
      </c>
      <c r="B4" t="s">
        <v>17</v>
      </c>
      <c r="C4" t="s">
        <v>125</v>
      </c>
      <c r="D4">
        <v>0</v>
      </c>
      <c r="E4">
        <v>225742</v>
      </c>
      <c r="F4">
        <v>6589</v>
      </c>
      <c r="G4">
        <v>232331</v>
      </c>
      <c r="H4">
        <v>0</v>
      </c>
      <c r="I4">
        <v>1</v>
      </c>
      <c r="J4">
        <v>0</v>
      </c>
    </row>
    <row r="5" spans="1:10" x14ac:dyDescent="0.2">
      <c r="A5" t="s">
        <v>18</v>
      </c>
      <c r="B5" t="s">
        <v>19</v>
      </c>
      <c r="C5" t="s">
        <v>107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20</v>
      </c>
      <c r="B6" t="s">
        <v>3</v>
      </c>
      <c r="C6" t="s">
        <v>107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t="s">
        <v>21</v>
      </c>
      <c r="B7" t="s">
        <v>22</v>
      </c>
      <c r="C7" t="s">
        <v>107</v>
      </c>
      <c r="D7">
        <v>237596</v>
      </c>
      <c r="E7">
        <v>0</v>
      </c>
      <c r="F7">
        <v>0</v>
      </c>
      <c r="G7">
        <v>237596</v>
      </c>
      <c r="H7">
        <v>1</v>
      </c>
      <c r="I7">
        <v>0</v>
      </c>
      <c r="J7">
        <v>0</v>
      </c>
    </row>
    <row r="8" spans="1:10" x14ac:dyDescent="0.2">
      <c r="A8" t="s">
        <v>23</v>
      </c>
      <c r="B8" t="s">
        <v>24</v>
      </c>
      <c r="C8" t="s">
        <v>126</v>
      </c>
      <c r="D8">
        <v>0</v>
      </c>
      <c r="E8">
        <v>362950</v>
      </c>
      <c r="F8">
        <v>0</v>
      </c>
      <c r="G8">
        <v>362950</v>
      </c>
      <c r="H8">
        <v>0</v>
      </c>
      <c r="I8">
        <v>1</v>
      </c>
      <c r="J8">
        <v>0</v>
      </c>
    </row>
    <row r="9" spans="1:10" x14ac:dyDescent="0.2">
      <c r="A9" t="s">
        <v>23</v>
      </c>
      <c r="B9" t="s">
        <v>24</v>
      </c>
      <c r="C9" t="s">
        <v>127</v>
      </c>
      <c r="D9">
        <v>0</v>
      </c>
      <c r="E9">
        <v>344139</v>
      </c>
      <c r="F9">
        <v>0</v>
      </c>
      <c r="G9">
        <v>344139</v>
      </c>
      <c r="H9">
        <v>0</v>
      </c>
      <c r="I9">
        <v>1</v>
      </c>
      <c r="J9">
        <v>0</v>
      </c>
    </row>
    <row r="10" spans="1:10" x14ac:dyDescent="0.2">
      <c r="A10" t="s">
        <v>23</v>
      </c>
      <c r="B10" t="s">
        <v>24</v>
      </c>
      <c r="C10" t="s">
        <v>128</v>
      </c>
      <c r="D10">
        <v>0</v>
      </c>
      <c r="E10">
        <v>210944</v>
      </c>
      <c r="F10">
        <v>0</v>
      </c>
      <c r="G10">
        <v>210944</v>
      </c>
      <c r="H10">
        <v>0</v>
      </c>
      <c r="I10">
        <v>1</v>
      </c>
      <c r="J10">
        <v>0</v>
      </c>
    </row>
    <row r="11" spans="1:10" x14ac:dyDescent="0.2">
      <c r="A11" t="s">
        <v>23</v>
      </c>
      <c r="B11" t="s">
        <v>24</v>
      </c>
      <c r="C11" t="s">
        <v>129</v>
      </c>
      <c r="D11">
        <v>0</v>
      </c>
      <c r="E11">
        <v>205346</v>
      </c>
      <c r="F11">
        <v>0</v>
      </c>
      <c r="G11">
        <v>205346</v>
      </c>
      <c r="H11">
        <v>0</v>
      </c>
      <c r="I11">
        <v>1</v>
      </c>
      <c r="J11">
        <v>0</v>
      </c>
    </row>
    <row r="12" spans="1:10" x14ac:dyDescent="0.2">
      <c r="A12" t="s">
        <v>23</v>
      </c>
      <c r="B12" t="s">
        <v>24</v>
      </c>
      <c r="C12" t="s">
        <v>130</v>
      </c>
      <c r="D12">
        <v>0</v>
      </c>
      <c r="E12">
        <v>256206</v>
      </c>
      <c r="F12">
        <v>0</v>
      </c>
      <c r="G12">
        <v>256206</v>
      </c>
      <c r="H12">
        <v>0</v>
      </c>
      <c r="I12">
        <v>1</v>
      </c>
      <c r="J12">
        <v>0</v>
      </c>
    </row>
    <row r="13" spans="1:10" x14ac:dyDescent="0.2">
      <c r="A13" t="s">
        <v>23</v>
      </c>
      <c r="B13" t="s">
        <v>24</v>
      </c>
      <c r="C13" t="s">
        <v>131</v>
      </c>
      <c r="D13">
        <v>0</v>
      </c>
      <c r="E13">
        <v>206036</v>
      </c>
      <c r="F13">
        <v>0</v>
      </c>
      <c r="G13">
        <v>206036</v>
      </c>
      <c r="H13">
        <v>0</v>
      </c>
      <c r="I13">
        <v>1</v>
      </c>
      <c r="J13">
        <v>0</v>
      </c>
    </row>
    <row r="14" spans="1:10" x14ac:dyDescent="0.2">
      <c r="A14" t="s">
        <v>23</v>
      </c>
      <c r="B14" t="s">
        <v>24</v>
      </c>
      <c r="C14" t="s">
        <v>132</v>
      </c>
      <c r="D14">
        <v>0</v>
      </c>
      <c r="E14">
        <v>334858</v>
      </c>
      <c r="F14">
        <v>0</v>
      </c>
      <c r="G14">
        <v>334858</v>
      </c>
      <c r="H14">
        <v>0</v>
      </c>
      <c r="I14">
        <v>1</v>
      </c>
      <c r="J14">
        <v>0</v>
      </c>
    </row>
    <row r="15" spans="1:10" x14ac:dyDescent="0.2">
      <c r="A15" t="s">
        <v>25</v>
      </c>
      <c r="B15" t="s">
        <v>26</v>
      </c>
      <c r="C15" t="s">
        <v>107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 t="s">
        <v>27</v>
      </c>
      <c r="B16" t="s">
        <v>28</v>
      </c>
      <c r="C16" t="s">
        <v>107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 t="s">
        <v>29</v>
      </c>
      <c r="B17" t="s">
        <v>30</v>
      </c>
      <c r="C17" t="s">
        <v>107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 t="s">
        <v>31</v>
      </c>
      <c r="B18" t="s">
        <v>10</v>
      </c>
      <c r="C18" t="s">
        <v>133</v>
      </c>
      <c r="D18">
        <v>305337</v>
      </c>
      <c r="E18">
        <v>0</v>
      </c>
      <c r="F18">
        <v>6662</v>
      </c>
      <c r="G18">
        <v>311999</v>
      </c>
      <c r="H18">
        <v>1</v>
      </c>
      <c r="I18">
        <v>0</v>
      </c>
      <c r="J18">
        <v>0</v>
      </c>
    </row>
    <row r="19" spans="1:10" x14ac:dyDescent="0.2">
      <c r="A19" t="s">
        <v>31</v>
      </c>
      <c r="B19" t="s">
        <v>10</v>
      </c>
      <c r="C19" t="s">
        <v>134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</row>
    <row r="20" spans="1:10" x14ac:dyDescent="0.2">
      <c r="A20" t="s">
        <v>32</v>
      </c>
      <c r="B20" t="s">
        <v>33</v>
      </c>
      <c r="C20" t="s">
        <v>107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34</v>
      </c>
      <c r="B21" t="s">
        <v>35</v>
      </c>
      <c r="C21" t="s">
        <v>107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 t="s">
        <v>36</v>
      </c>
      <c r="B22" t="s">
        <v>37</v>
      </c>
      <c r="C22" t="s">
        <v>107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 t="s">
        <v>38</v>
      </c>
      <c r="B23" t="s">
        <v>9</v>
      </c>
      <c r="C23" t="s">
        <v>136</v>
      </c>
      <c r="D23">
        <v>0</v>
      </c>
      <c r="E23">
        <v>186251</v>
      </c>
      <c r="F23">
        <v>68327</v>
      </c>
      <c r="G23">
        <v>254578</v>
      </c>
      <c r="H23">
        <v>0</v>
      </c>
      <c r="I23">
        <v>1</v>
      </c>
      <c r="J23">
        <v>0</v>
      </c>
    </row>
    <row r="24" spans="1:10" x14ac:dyDescent="0.2">
      <c r="A24" t="s">
        <v>39</v>
      </c>
      <c r="B24" t="s">
        <v>12</v>
      </c>
      <c r="C24" t="s">
        <v>107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 t="s">
        <v>40</v>
      </c>
      <c r="B25" t="s">
        <v>41</v>
      </c>
      <c r="C25" t="s">
        <v>107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">
      <c r="A26" t="s">
        <v>42</v>
      </c>
      <c r="B26" t="s">
        <v>43</v>
      </c>
      <c r="C26" t="s">
        <v>107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 t="s">
        <v>44</v>
      </c>
      <c r="B27" t="s">
        <v>45</v>
      </c>
      <c r="C27" t="s">
        <v>107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 t="s">
        <v>46</v>
      </c>
      <c r="B28" t="s">
        <v>47</v>
      </c>
      <c r="C28" t="s">
        <v>107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t="s">
        <v>48</v>
      </c>
      <c r="B29" t="s">
        <v>49</v>
      </c>
      <c r="C29" t="s">
        <v>107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 t="s">
        <v>50</v>
      </c>
      <c r="B30" t="s">
        <v>6</v>
      </c>
      <c r="C30" t="s">
        <v>107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 t="s">
        <v>51</v>
      </c>
      <c r="B31" t="s">
        <v>52</v>
      </c>
      <c r="C31" t="s">
        <v>137</v>
      </c>
      <c r="D31">
        <v>0</v>
      </c>
      <c r="E31">
        <v>275376</v>
      </c>
      <c r="F31">
        <v>97340</v>
      </c>
      <c r="G31">
        <v>372716</v>
      </c>
      <c r="H31">
        <v>0</v>
      </c>
      <c r="I31">
        <v>1</v>
      </c>
      <c r="J31">
        <v>0</v>
      </c>
    </row>
    <row r="32" spans="1:10" x14ac:dyDescent="0.2">
      <c r="A32" t="s">
        <v>51</v>
      </c>
      <c r="B32" t="s">
        <v>52</v>
      </c>
      <c r="C32" t="s">
        <v>138</v>
      </c>
      <c r="D32">
        <v>0</v>
      </c>
      <c r="E32">
        <v>286896</v>
      </c>
      <c r="F32">
        <v>101314</v>
      </c>
      <c r="G32">
        <v>388210</v>
      </c>
      <c r="H32">
        <v>0</v>
      </c>
      <c r="I32">
        <v>1</v>
      </c>
      <c r="J32">
        <v>0</v>
      </c>
    </row>
    <row r="33" spans="1:10" x14ac:dyDescent="0.2">
      <c r="A33" t="s">
        <v>51</v>
      </c>
      <c r="B33" t="s">
        <v>52</v>
      </c>
      <c r="C33" t="s">
        <v>125</v>
      </c>
      <c r="D33">
        <v>0</v>
      </c>
      <c r="E33">
        <v>267362</v>
      </c>
      <c r="F33">
        <v>59475</v>
      </c>
      <c r="G33">
        <v>326837</v>
      </c>
      <c r="H33">
        <v>0</v>
      </c>
      <c r="I33">
        <v>1</v>
      </c>
      <c r="J33">
        <v>0</v>
      </c>
    </row>
    <row r="34" spans="1:10" x14ac:dyDescent="0.2">
      <c r="A34" t="s">
        <v>51</v>
      </c>
      <c r="B34" t="s">
        <v>52</v>
      </c>
      <c r="C34" t="s">
        <v>136</v>
      </c>
      <c r="D34">
        <v>0</v>
      </c>
      <c r="E34">
        <v>310940</v>
      </c>
      <c r="F34">
        <v>122605</v>
      </c>
      <c r="G34">
        <v>433545</v>
      </c>
      <c r="H34">
        <v>0</v>
      </c>
      <c r="I34">
        <v>1</v>
      </c>
      <c r="J34">
        <v>0</v>
      </c>
    </row>
    <row r="35" spans="1:10" x14ac:dyDescent="0.2">
      <c r="A35" t="s">
        <v>53</v>
      </c>
      <c r="B35" t="s">
        <v>4</v>
      </c>
      <c r="C35" t="s">
        <v>107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 t="s">
        <v>54</v>
      </c>
      <c r="B36" t="s">
        <v>55</v>
      </c>
      <c r="C36" t="s">
        <v>107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">
      <c r="A37" t="s">
        <v>56</v>
      </c>
      <c r="B37" t="s">
        <v>57</v>
      </c>
      <c r="C37" t="s">
        <v>139</v>
      </c>
      <c r="D37">
        <v>255971</v>
      </c>
      <c r="E37">
        <v>0</v>
      </c>
      <c r="F37">
        <v>0</v>
      </c>
      <c r="G37">
        <v>255971</v>
      </c>
      <c r="H37">
        <v>1</v>
      </c>
      <c r="I37">
        <v>0</v>
      </c>
      <c r="J37">
        <v>0</v>
      </c>
    </row>
    <row r="38" spans="1:10" x14ac:dyDescent="0.2">
      <c r="A38" t="s">
        <v>58</v>
      </c>
      <c r="B38" t="s">
        <v>59</v>
      </c>
      <c r="C38" t="s">
        <v>107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t="s">
        <v>60</v>
      </c>
      <c r="B39" t="s">
        <v>61</v>
      </c>
      <c r="C39" t="s">
        <v>107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 t="s">
        <v>62</v>
      </c>
      <c r="B40" t="s">
        <v>63</v>
      </c>
      <c r="C40" t="s">
        <v>107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">
      <c r="A41" t="s">
        <v>64</v>
      </c>
      <c r="B41" t="s">
        <v>65</v>
      </c>
      <c r="C41" t="s">
        <v>107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 t="s">
        <v>66</v>
      </c>
      <c r="B42" t="s">
        <v>67</v>
      </c>
      <c r="C42" t="s">
        <v>107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 t="s">
        <v>68</v>
      </c>
      <c r="B43" t="s">
        <v>69</v>
      </c>
      <c r="C43" t="s">
        <v>107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 t="s">
        <v>70</v>
      </c>
      <c r="B44" t="s">
        <v>71</v>
      </c>
      <c r="C44" t="s">
        <v>107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 t="s">
        <v>72</v>
      </c>
      <c r="B45" t="s">
        <v>73</v>
      </c>
      <c r="C45" t="s">
        <v>123</v>
      </c>
      <c r="D45">
        <v>0</v>
      </c>
      <c r="E45">
        <v>229125</v>
      </c>
      <c r="F45">
        <v>48784</v>
      </c>
      <c r="G45">
        <v>277909</v>
      </c>
      <c r="H45">
        <v>0</v>
      </c>
      <c r="I45">
        <v>1</v>
      </c>
      <c r="J45">
        <v>0</v>
      </c>
    </row>
    <row r="46" spans="1:10" x14ac:dyDescent="0.2">
      <c r="A46" t="s">
        <v>72</v>
      </c>
      <c r="B46" t="s">
        <v>73</v>
      </c>
      <c r="C46" t="s">
        <v>140</v>
      </c>
      <c r="D46">
        <v>0</v>
      </c>
      <c r="E46">
        <v>218471</v>
      </c>
      <c r="F46">
        <v>47589</v>
      </c>
      <c r="G46">
        <v>266060</v>
      </c>
      <c r="H46">
        <v>0</v>
      </c>
      <c r="I46">
        <v>1</v>
      </c>
      <c r="J46">
        <v>0</v>
      </c>
    </row>
    <row r="47" spans="1:10" x14ac:dyDescent="0.2">
      <c r="A47" t="s">
        <v>74</v>
      </c>
      <c r="B47" t="s">
        <v>2</v>
      </c>
      <c r="C47" t="s">
        <v>126</v>
      </c>
      <c r="D47">
        <v>0</v>
      </c>
      <c r="E47">
        <v>341457</v>
      </c>
      <c r="F47">
        <v>0</v>
      </c>
      <c r="G47">
        <v>341457</v>
      </c>
      <c r="H47">
        <v>0</v>
      </c>
      <c r="I47">
        <v>1</v>
      </c>
      <c r="J47">
        <v>0</v>
      </c>
    </row>
    <row r="48" spans="1:10" x14ac:dyDescent="0.2">
      <c r="A48" t="s">
        <v>75</v>
      </c>
      <c r="B48" t="s">
        <v>76</v>
      </c>
      <c r="C48" t="s">
        <v>107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t="s">
        <v>77</v>
      </c>
      <c r="B49" t="s">
        <v>8</v>
      </c>
      <c r="C49" t="s">
        <v>107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78</v>
      </c>
      <c r="B50" t="s">
        <v>79</v>
      </c>
      <c r="C50" t="s">
        <v>107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t="s">
        <v>80</v>
      </c>
      <c r="B51" t="s">
        <v>81</v>
      </c>
      <c r="C51" t="s">
        <v>107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t="s">
        <v>82</v>
      </c>
      <c r="B52" t="s">
        <v>1</v>
      </c>
      <c r="C52" t="s">
        <v>107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 t="s">
        <v>83</v>
      </c>
      <c r="B53" t="s">
        <v>84</v>
      </c>
      <c r="C53" t="s">
        <v>137</v>
      </c>
      <c r="D53">
        <v>0</v>
      </c>
      <c r="E53">
        <v>158550</v>
      </c>
      <c r="F53">
        <v>65310</v>
      </c>
      <c r="G53">
        <v>223860</v>
      </c>
      <c r="H53">
        <v>0</v>
      </c>
      <c r="I53">
        <v>1</v>
      </c>
      <c r="J53">
        <v>0</v>
      </c>
    </row>
    <row r="54" spans="1:10" x14ac:dyDescent="0.2">
      <c r="A54" t="s">
        <v>85</v>
      </c>
      <c r="B54" t="s">
        <v>86</v>
      </c>
      <c r="C54" t="s">
        <v>107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t="s">
        <v>87</v>
      </c>
      <c r="B55" t="s">
        <v>88</v>
      </c>
      <c r="C55" t="s">
        <v>141</v>
      </c>
      <c r="D55">
        <v>321984</v>
      </c>
      <c r="E55">
        <v>0</v>
      </c>
      <c r="F55">
        <v>75748</v>
      </c>
      <c r="G55">
        <v>397732</v>
      </c>
      <c r="H55">
        <v>1</v>
      </c>
      <c r="I55">
        <v>0</v>
      </c>
      <c r="J55">
        <v>0</v>
      </c>
    </row>
    <row r="56" spans="1:10" x14ac:dyDescent="0.2">
      <c r="A56" t="s">
        <v>89</v>
      </c>
      <c r="B56" t="s">
        <v>90</v>
      </c>
      <c r="C56" t="s">
        <v>123</v>
      </c>
      <c r="D56">
        <v>0</v>
      </c>
      <c r="E56">
        <v>252155</v>
      </c>
      <c r="F56">
        <v>14</v>
      </c>
      <c r="G56">
        <v>252169</v>
      </c>
      <c r="H56">
        <v>0</v>
      </c>
      <c r="I56">
        <v>1</v>
      </c>
      <c r="J56">
        <v>0</v>
      </c>
    </row>
    <row r="57" spans="1:10" x14ac:dyDescent="0.2">
      <c r="A57" t="s">
        <v>91</v>
      </c>
      <c r="B57" t="s">
        <v>5</v>
      </c>
      <c r="C57" t="s">
        <v>107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 t="s">
        <v>92</v>
      </c>
      <c r="B58" t="s">
        <v>93</v>
      </c>
      <c r="C58" t="s">
        <v>107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 t="s">
        <v>94</v>
      </c>
      <c r="B59" t="s">
        <v>95</v>
      </c>
      <c r="C59" t="s">
        <v>107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 t="s">
        <v>96</v>
      </c>
      <c r="B60" t="s">
        <v>7</v>
      </c>
      <c r="C60" t="s">
        <v>142</v>
      </c>
      <c r="D60">
        <v>271851</v>
      </c>
      <c r="E60">
        <v>0</v>
      </c>
      <c r="F60">
        <v>17423</v>
      </c>
      <c r="G60">
        <v>289274</v>
      </c>
      <c r="H60">
        <v>1</v>
      </c>
      <c r="I60">
        <v>0</v>
      </c>
      <c r="J60">
        <v>0</v>
      </c>
    </row>
    <row r="61" spans="1:10" x14ac:dyDescent="0.2">
      <c r="A61" t="s">
        <v>97</v>
      </c>
      <c r="B61" t="s">
        <v>98</v>
      </c>
      <c r="C61" t="s">
        <v>143</v>
      </c>
      <c r="D61">
        <v>0</v>
      </c>
      <c r="E61">
        <v>288977</v>
      </c>
      <c r="F61">
        <v>51430</v>
      </c>
      <c r="G61">
        <v>340407</v>
      </c>
      <c r="H61">
        <v>0</v>
      </c>
      <c r="I61">
        <v>1</v>
      </c>
      <c r="J61">
        <v>0</v>
      </c>
    </row>
    <row r="62" spans="1:10" x14ac:dyDescent="0.2">
      <c r="A62" t="s">
        <v>99</v>
      </c>
      <c r="B62" t="s">
        <v>100</v>
      </c>
      <c r="C62" t="s">
        <v>107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">
      <c r="A63" t="s">
        <v>101</v>
      </c>
      <c r="B63" t="s">
        <v>11</v>
      </c>
      <c r="C63" t="s">
        <v>107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t="s">
        <v>102</v>
      </c>
      <c r="B64" t="s">
        <v>103</v>
      </c>
      <c r="C64" t="s">
        <v>107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RESULTS</vt:lpstr>
      <vt:lpstr>UNCONTESTED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2023-01-09T01:18:01Z</dcterms:modified>
</cp:coreProperties>
</file>