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bigdata\"/>
    </mc:Choice>
  </mc:AlternateContent>
  <xr:revisionPtr revIDLastSave="0" documentId="13_ncr:1_{8D3182A6-FA20-403E-AF56-17C32BF4F729}" xr6:coauthVersionLast="36" xr6:coauthVersionMax="36" xr10:uidLastSave="{00000000-0000-0000-0000-000000000000}"/>
  <bookViews>
    <workbookView xWindow="0" yWindow="0" windowWidth="28800" windowHeight="12225" xr2:uid="{A96AD612-DB45-4822-9244-4F44C9CF7E93}"/>
  </bookViews>
  <sheets>
    <sheet name="prestamo" sheetId="1" r:id="rId1"/>
    <sheet name="disneyland" sheetId="2" r:id="rId2"/>
    <sheet name="operacion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1" i="1"/>
  <c r="D10" i="1"/>
  <c r="C10" i="1" s="1"/>
  <c r="C12" i="2"/>
  <c r="D12" i="2"/>
  <c r="G12" i="3"/>
  <c r="A18" i="3"/>
  <c r="F9" i="3"/>
  <c r="E2" i="3"/>
  <c r="B6" i="3"/>
  <c r="A2" i="3"/>
  <c r="E10" i="1" l="1"/>
  <c r="E16" i="2"/>
  <c r="F16" i="2"/>
  <c r="G16" i="2"/>
  <c r="I16" i="2"/>
  <c r="C16" i="2"/>
  <c r="D16" i="2"/>
  <c r="E12" i="2"/>
  <c r="F12" i="2"/>
  <c r="G12" i="2"/>
  <c r="H12" i="2"/>
  <c r="H16" i="2" s="1"/>
  <c r="I12" i="2"/>
  <c r="E13" i="3"/>
  <c r="E14" i="3"/>
  <c r="E15" i="3"/>
  <c r="E16" i="3"/>
  <c r="E17" i="3"/>
  <c r="E12" i="3"/>
  <c r="B18" i="3"/>
  <c r="F3" i="3"/>
  <c r="F4" i="3"/>
  <c r="F5" i="3"/>
  <c r="F6" i="3"/>
  <c r="F7" i="3"/>
  <c r="F8" i="3"/>
  <c r="F2" i="3"/>
  <c r="E3" i="3"/>
  <c r="E4" i="3"/>
  <c r="E5" i="3"/>
  <c r="E6" i="3"/>
  <c r="E7" i="3"/>
  <c r="E8" i="3"/>
  <c r="E9" i="3"/>
  <c r="B5" i="3"/>
  <c r="C11" i="1" l="1"/>
  <c r="E11" i="1" s="1"/>
  <c r="F10" i="1"/>
  <c r="C18" i="2"/>
  <c r="C20" i="2" s="1"/>
  <c r="D12" i="1" l="1"/>
  <c r="C12" i="1" s="1"/>
  <c r="E12" i="1" s="1"/>
  <c r="F11" i="1"/>
  <c r="D13" i="1" l="1"/>
  <c r="C13" i="1" s="1"/>
  <c r="E13" i="1" s="1"/>
  <c r="D14" i="1" s="1"/>
  <c r="F12" i="1"/>
  <c r="C14" i="1"/>
  <c r="E14" i="1" s="1"/>
  <c r="D15" i="1" s="1"/>
  <c r="F13" i="1"/>
  <c r="F14" i="1" l="1"/>
  <c r="C15" i="1"/>
  <c r="E15" i="1" s="1"/>
  <c r="D16" i="1" l="1"/>
  <c r="C16" i="1" s="1"/>
  <c r="E16" i="1" s="1"/>
  <c r="F15" i="1"/>
  <c r="D17" i="1" l="1"/>
  <c r="C17" i="1" s="1"/>
  <c r="E17" i="1" s="1"/>
  <c r="D18" i="1" s="1"/>
  <c r="F16" i="1"/>
  <c r="F17" i="1"/>
  <c r="C18" i="1"/>
  <c r="E18" i="1" s="1"/>
  <c r="D19" i="1" s="1"/>
  <c r="F18" i="1" l="1"/>
  <c r="C19" i="1"/>
  <c r="E19" i="1" s="1"/>
  <c r="D20" i="1" s="1"/>
  <c r="F19" i="1" l="1"/>
  <c r="C20" i="1"/>
  <c r="E20" i="1" s="1"/>
  <c r="F20" i="1" l="1"/>
  <c r="C21" i="1"/>
  <c r="E21" i="1" s="1"/>
  <c r="F21" i="1" s="1"/>
  <c r="F22" i="1" s="1"/>
</calcChain>
</file>

<file path=xl/sharedStrings.xml><?xml version="1.0" encoding="utf-8"?>
<sst xmlns="http://schemas.openxmlformats.org/spreadsheetml/2006/main" count="52" uniqueCount="50">
  <si>
    <t>Fecha y Hora</t>
  </si>
  <si>
    <t xml:space="preserve">Pi vale </t>
  </si>
  <si>
    <t>Número al azar</t>
  </si>
  <si>
    <t>Números</t>
  </si>
  <si>
    <t>Valor absoluto</t>
  </si>
  <si>
    <t>Entero</t>
  </si>
  <si>
    <t>Mediana</t>
  </si>
  <si>
    <t>Raíz Cuadrada</t>
  </si>
  <si>
    <t>Raiz valores absolutos</t>
  </si>
  <si>
    <t>Horario para el personal Disneyland Paris</t>
  </si>
  <si>
    <t>Tipo
Horario</t>
  </si>
  <si>
    <t>Dias 
Descanso</t>
  </si>
  <si>
    <t>Domingo</t>
  </si>
  <si>
    <t>Lunes</t>
  </si>
  <si>
    <t>Martes</t>
  </si>
  <si>
    <t>Miércoles</t>
  </si>
  <si>
    <t>Jueves</t>
  </si>
  <si>
    <t>Viernes</t>
  </si>
  <si>
    <t>Sábado</t>
  </si>
  <si>
    <t>Total 
Empleados</t>
  </si>
  <si>
    <t>A</t>
  </si>
  <si>
    <t>B</t>
  </si>
  <si>
    <t>C</t>
  </si>
  <si>
    <t>D</t>
  </si>
  <si>
    <t>E</t>
  </si>
  <si>
    <t>F</t>
  </si>
  <si>
    <t>G</t>
  </si>
  <si>
    <t>Dom, Lun</t>
  </si>
  <si>
    <t>Lun, Mar</t>
  </si>
  <si>
    <t>Mar, Mier</t>
  </si>
  <si>
    <t>Mier, Jue</t>
  </si>
  <si>
    <t>Jue, Vier</t>
  </si>
  <si>
    <t>Vier, Sab</t>
  </si>
  <si>
    <t>Sab, Dom</t>
  </si>
  <si>
    <t>Número Empleados por Día</t>
  </si>
  <si>
    <t>Sueldo Empleado/Día</t>
  </si>
  <si>
    <t>Dinero Pagado a Empleados/Día</t>
  </si>
  <si>
    <t>Dinero Pagado a Empleados/Semana</t>
  </si>
  <si>
    <t>Dinero Pagado a Empleados/Mes</t>
  </si>
  <si>
    <t>TABLA DE AMORTIZACIÓN DEL PRÉSTAMO</t>
  </si>
  <si>
    <t>Capital total</t>
  </si>
  <si>
    <t>Interés Anual</t>
  </si>
  <si>
    <t>Nº de meses</t>
  </si>
  <si>
    <t>Mensualidad</t>
  </si>
  <si>
    <t>Mes</t>
  </si>
  <si>
    <t>Capital</t>
  </si>
  <si>
    <t>Interés</t>
  </si>
  <si>
    <t>Pendiente</t>
  </si>
  <si>
    <t>Amortización</t>
  </si>
  <si>
    <t>TOTAL AMORTIZADO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</si>
</sst>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\ &quot;€&quot;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6"/>
      <color theme="1"/>
      <name val="Arial"/>
      <family val="2"/>
    </font>
    <font>
      <u/>
      <sz val="16"/>
      <color theme="1"/>
      <name val="Arial"/>
      <family val="2"/>
    </font>
    <font>
      <u/>
      <sz val="12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Border="1"/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2" fillId="2" borderId="0" xfId="0" applyFont="1" applyFill="1"/>
    <xf numFmtId="0" fontId="2" fillId="0" borderId="0" xfId="0" applyFont="1" applyFill="1"/>
    <xf numFmtId="164" fontId="1" fillId="0" borderId="0" xfId="0" applyNumberFormat="1" applyFont="1"/>
    <xf numFmtId="164" fontId="2" fillId="2" borderId="1" xfId="0" applyNumberFormat="1" applyFont="1" applyFill="1" applyBorder="1"/>
    <xf numFmtId="0" fontId="7" fillId="0" borderId="1" xfId="0" applyFont="1" applyBorder="1"/>
    <xf numFmtId="0" fontId="9" fillId="3" borderId="1" xfId="0" applyFont="1" applyFill="1" applyBorder="1" applyAlignment="1">
      <alignment horizontal="center"/>
    </xf>
    <xf numFmtId="165" fontId="7" fillId="0" borderId="1" xfId="0" applyNumberFormat="1" applyFont="1" applyBorder="1"/>
    <xf numFmtId="0" fontId="10" fillId="0" borderId="1" xfId="0" applyFont="1" applyBorder="1"/>
    <xf numFmtId="165" fontId="10" fillId="0" borderId="1" xfId="0" applyNumberFormat="1" applyFont="1" applyBorder="1"/>
    <xf numFmtId="10" fontId="10" fillId="0" borderId="1" xfId="0" applyNumberFormat="1" applyFont="1" applyBorder="1"/>
    <xf numFmtId="0" fontId="6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6C4A-22B8-42C0-A973-4F324CCCF903}">
  <dimension ref="A1:F23"/>
  <sheetViews>
    <sheetView tabSelected="1" zoomScale="145" zoomScaleNormal="145" workbookViewId="0">
      <selection activeCell="F10" sqref="F10"/>
    </sheetView>
  </sheetViews>
  <sheetFormatPr baseColWidth="10" defaultRowHeight="15" x14ac:dyDescent="0.25"/>
  <cols>
    <col min="1" max="1" width="7.140625" customWidth="1"/>
    <col min="2" max="5" width="12.85546875" customWidth="1"/>
    <col min="6" max="6" width="13.5703125" customWidth="1"/>
  </cols>
  <sheetData>
    <row r="1" spans="1:6" ht="17.25" thickTop="1" thickBot="1" x14ac:dyDescent="0.3">
      <c r="A1" s="28" t="s">
        <v>39</v>
      </c>
      <c r="B1" s="28"/>
      <c r="C1" s="28"/>
      <c r="D1" s="28"/>
      <c r="E1" s="28"/>
      <c r="F1" s="28"/>
    </row>
    <row r="2" spans="1:6" ht="16.5" thickTop="1" thickBot="1" x14ac:dyDescent="0.3">
      <c r="A2" s="22"/>
      <c r="B2" s="22"/>
      <c r="C2" s="22"/>
      <c r="D2" s="22"/>
      <c r="E2" s="22"/>
      <c r="F2" s="22"/>
    </row>
    <row r="3" spans="1:6" ht="16.5" thickTop="1" thickBot="1" x14ac:dyDescent="0.3">
      <c r="A3" s="22"/>
      <c r="B3" s="22" t="s">
        <v>40</v>
      </c>
      <c r="C3" s="26">
        <v>400000</v>
      </c>
      <c r="D3" s="22"/>
      <c r="E3" s="22"/>
      <c r="F3" s="22"/>
    </row>
    <row r="4" spans="1:6" ht="16.5" thickTop="1" thickBot="1" x14ac:dyDescent="0.3">
      <c r="A4" s="22"/>
      <c r="B4" s="22" t="s">
        <v>41</v>
      </c>
      <c r="C4" s="27">
        <v>0.19500000000000001</v>
      </c>
      <c r="D4" s="22"/>
      <c r="E4" s="22"/>
      <c r="F4" s="22"/>
    </row>
    <row r="5" spans="1:6" ht="16.5" thickTop="1" thickBot="1" x14ac:dyDescent="0.3">
      <c r="A5" s="22"/>
      <c r="B5" s="22" t="s">
        <v>42</v>
      </c>
      <c r="C5" s="25">
        <v>12</v>
      </c>
      <c r="D5" s="22"/>
      <c r="E5" s="22"/>
      <c r="F5" s="22"/>
    </row>
    <row r="6" spans="1:6" ht="16.5" thickTop="1" thickBot="1" x14ac:dyDescent="0.3">
      <c r="A6" s="22"/>
      <c r="B6" s="22" t="s">
        <v>43</v>
      </c>
      <c r="C6" s="26">
        <v>36958</v>
      </c>
      <c r="D6" s="22"/>
      <c r="E6" s="22"/>
      <c r="F6" s="22"/>
    </row>
    <row r="7" spans="1:6" ht="16.5" thickTop="1" thickBot="1" x14ac:dyDescent="0.3">
      <c r="A7" s="22"/>
      <c r="B7" s="22"/>
      <c r="C7" s="22"/>
      <c r="D7" s="22"/>
      <c r="E7" s="22"/>
      <c r="F7" s="22"/>
    </row>
    <row r="8" spans="1:6" ht="16.5" thickTop="1" thickBot="1" x14ac:dyDescent="0.3">
      <c r="A8" s="23" t="s">
        <v>44</v>
      </c>
      <c r="B8" s="23" t="s">
        <v>43</v>
      </c>
      <c r="C8" s="23" t="s">
        <v>45</v>
      </c>
      <c r="D8" s="23" t="s">
        <v>46</v>
      </c>
      <c r="E8" s="23" t="s">
        <v>47</v>
      </c>
      <c r="F8" s="23" t="s">
        <v>48</v>
      </c>
    </row>
    <row r="9" spans="1:6" ht="16.5" thickTop="1" thickBot="1" x14ac:dyDescent="0.3">
      <c r="A9" s="22">
        <v>0</v>
      </c>
      <c r="B9" s="22">
        <v>0</v>
      </c>
      <c r="C9" s="22">
        <v>0</v>
      </c>
      <c r="D9" s="22">
        <v>0</v>
      </c>
      <c r="E9" s="24">
        <v>400000</v>
      </c>
      <c r="F9" s="22">
        <v>0</v>
      </c>
    </row>
    <row r="10" spans="1:6" ht="16.5" thickTop="1" thickBot="1" x14ac:dyDescent="0.3">
      <c r="A10" s="22">
        <v>1</v>
      </c>
      <c r="B10" s="24">
        <v>36958</v>
      </c>
      <c r="C10" s="24">
        <f>B10-D10</f>
        <v>30458</v>
      </c>
      <c r="D10" s="24">
        <f>(E9*$C$4)/$C$5</f>
        <v>6500</v>
      </c>
      <c r="E10" s="24">
        <f>E9-C10</f>
        <v>369542</v>
      </c>
      <c r="F10" s="24">
        <f>E9-E10</f>
        <v>30458</v>
      </c>
    </row>
    <row r="11" spans="1:6" ht="16.5" thickTop="1" thickBot="1" x14ac:dyDescent="0.3">
      <c r="A11" s="22">
        <v>2</v>
      </c>
      <c r="B11" s="24">
        <v>36958</v>
      </c>
      <c r="C11" s="24">
        <f t="shared" ref="C11:C21" si="0">B11-D11</f>
        <v>30952.942500000001</v>
      </c>
      <c r="D11" s="24">
        <f t="shared" ref="D11:D20" si="1">(E10*$C$4)/$C$5</f>
        <v>6005.0574999999999</v>
      </c>
      <c r="E11" s="24">
        <f t="shared" ref="E11:E21" si="2">E10-C11</f>
        <v>338589.0575</v>
      </c>
      <c r="F11" s="24">
        <f t="shared" ref="F11:F21" si="3">E10-E11</f>
        <v>30952.942500000005</v>
      </c>
    </row>
    <row r="12" spans="1:6" ht="16.5" thickTop="1" thickBot="1" x14ac:dyDescent="0.3">
      <c r="A12" s="22">
        <v>3</v>
      </c>
      <c r="B12" s="24">
        <v>36958</v>
      </c>
      <c r="C12" s="24">
        <f t="shared" si="0"/>
        <v>31455.927815625</v>
      </c>
      <c r="D12" s="24">
        <f t="shared" si="1"/>
        <v>5502.0721843749998</v>
      </c>
      <c r="E12" s="24">
        <f t="shared" si="2"/>
        <v>307133.12968437502</v>
      </c>
      <c r="F12" s="24">
        <f t="shared" si="3"/>
        <v>31455.927815624978</v>
      </c>
    </row>
    <row r="13" spans="1:6" ht="16.5" thickTop="1" thickBot="1" x14ac:dyDescent="0.3">
      <c r="A13" s="22">
        <v>4</v>
      </c>
      <c r="B13" s="24">
        <v>36958</v>
      </c>
      <c r="C13" s="24">
        <f t="shared" si="0"/>
        <v>31967.086642628907</v>
      </c>
      <c r="D13" s="24">
        <f t="shared" si="1"/>
        <v>4990.9133573710942</v>
      </c>
      <c r="E13" s="24">
        <f t="shared" si="2"/>
        <v>275166.04304174613</v>
      </c>
      <c r="F13" s="24">
        <f t="shared" si="3"/>
        <v>31967.086642628885</v>
      </c>
    </row>
    <row r="14" spans="1:6" ht="16.5" thickTop="1" thickBot="1" x14ac:dyDescent="0.3">
      <c r="A14" s="22">
        <v>5</v>
      </c>
      <c r="B14" s="24">
        <v>36958</v>
      </c>
      <c r="C14" s="24">
        <f t="shared" si="0"/>
        <v>32486.551800571626</v>
      </c>
      <c r="D14" s="24">
        <f t="shared" si="1"/>
        <v>4471.4481994283751</v>
      </c>
      <c r="E14" s="24">
        <f t="shared" si="2"/>
        <v>242679.49124117452</v>
      </c>
      <c r="F14" s="24">
        <f t="shared" si="3"/>
        <v>32486.551800571615</v>
      </c>
    </row>
    <row r="15" spans="1:6" ht="16.5" thickTop="1" thickBot="1" x14ac:dyDescent="0.3">
      <c r="A15" s="22">
        <v>6</v>
      </c>
      <c r="B15" s="24">
        <v>36958</v>
      </c>
      <c r="C15" s="24">
        <f t="shared" si="0"/>
        <v>33014.458267330912</v>
      </c>
      <c r="D15" s="24">
        <f t="shared" si="1"/>
        <v>3943.5417326690858</v>
      </c>
      <c r="E15" s="24">
        <f t="shared" si="2"/>
        <v>209665.0329738436</v>
      </c>
      <c r="F15" s="24">
        <f t="shared" si="3"/>
        <v>33014.45826733092</v>
      </c>
    </row>
    <row r="16" spans="1:6" ht="16.5" thickTop="1" thickBot="1" x14ac:dyDescent="0.3">
      <c r="A16" s="22">
        <v>7</v>
      </c>
      <c r="B16" s="24">
        <v>36958</v>
      </c>
      <c r="C16" s="24">
        <f t="shared" si="0"/>
        <v>33550.943214175044</v>
      </c>
      <c r="D16" s="24">
        <f t="shared" si="1"/>
        <v>3407.0567858249583</v>
      </c>
      <c r="E16" s="24">
        <f t="shared" si="2"/>
        <v>176114.08975966857</v>
      </c>
      <c r="F16" s="24">
        <f t="shared" si="3"/>
        <v>33550.943214175029</v>
      </c>
    </row>
    <row r="17" spans="1:6" ht="16.5" thickTop="1" thickBot="1" x14ac:dyDescent="0.3">
      <c r="A17" s="22">
        <v>8</v>
      </c>
      <c r="B17" s="24">
        <v>36958</v>
      </c>
      <c r="C17" s="24">
        <f t="shared" si="0"/>
        <v>34096.146041405387</v>
      </c>
      <c r="D17" s="24">
        <f t="shared" si="1"/>
        <v>2861.8539585946146</v>
      </c>
      <c r="E17" s="24">
        <f t="shared" si="2"/>
        <v>142017.94371826318</v>
      </c>
      <c r="F17" s="24">
        <f t="shared" si="3"/>
        <v>34096.146041405387</v>
      </c>
    </row>
    <row r="18" spans="1:6" ht="16.5" thickTop="1" thickBot="1" x14ac:dyDescent="0.3">
      <c r="A18" s="22">
        <v>9</v>
      </c>
      <c r="B18" s="24">
        <v>36958</v>
      </c>
      <c r="C18" s="24">
        <f t="shared" si="0"/>
        <v>34650.208414578221</v>
      </c>
      <c r="D18" s="24">
        <f t="shared" si="1"/>
        <v>2307.7915854217767</v>
      </c>
      <c r="E18" s="24">
        <f t="shared" si="2"/>
        <v>107367.73530368495</v>
      </c>
      <c r="F18" s="24">
        <f t="shared" si="3"/>
        <v>34650.208414578228</v>
      </c>
    </row>
    <row r="19" spans="1:6" ht="16.5" thickTop="1" thickBot="1" x14ac:dyDescent="0.3">
      <c r="A19" s="22">
        <v>10</v>
      </c>
      <c r="B19" s="24">
        <v>36958</v>
      </c>
      <c r="C19" s="24">
        <f t="shared" si="0"/>
        <v>35213.274301315119</v>
      </c>
      <c r="D19" s="24">
        <f t="shared" si="1"/>
        <v>1744.7256986848806</v>
      </c>
      <c r="E19" s="24">
        <f t="shared" si="2"/>
        <v>72154.461002369833</v>
      </c>
      <c r="F19" s="24">
        <f t="shared" si="3"/>
        <v>35213.274301315119</v>
      </c>
    </row>
    <row r="20" spans="1:6" ht="16.5" thickTop="1" thickBot="1" x14ac:dyDescent="0.3">
      <c r="A20" s="22">
        <v>11</v>
      </c>
      <c r="B20" s="24">
        <v>36958</v>
      </c>
      <c r="C20" s="24">
        <f t="shared" si="0"/>
        <v>35785.490008711487</v>
      </c>
      <c r="D20" s="24">
        <f t="shared" si="1"/>
        <v>1172.5099912885098</v>
      </c>
      <c r="E20" s="24">
        <f t="shared" si="2"/>
        <v>36368.970993658346</v>
      </c>
      <c r="F20" s="24">
        <f t="shared" si="3"/>
        <v>35785.490008711487</v>
      </c>
    </row>
    <row r="21" spans="1:6" ht="16.5" thickTop="1" thickBot="1" x14ac:dyDescent="0.3">
      <c r="A21" s="22">
        <v>12</v>
      </c>
      <c r="B21" s="24">
        <v>36958</v>
      </c>
      <c r="C21" s="24">
        <f t="shared" si="0"/>
        <v>36367.004221353054</v>
      </c>
      <c r="D21" s="24">
        <f>(E20*$C$4)/$C$5</f>
        <v>590.99577864694811</v>
      </c>
      <c r="E21" s="24">
        <f t="shared" si="2"/>
        <v>1.9667723052916699</v>
      </c>
      <c r="F21" s="24">
        <f t="shared" si="3"/>
        <v>36367.004221353054</v>
      </c>
    </row>
    <row r="22" spans="1:6" ht="16.5" thickTop="1" thickBot="1" x14ac:dyDescent="0.3">
      <c r="A22" s="22"/>
      <c r="B22" s="22"/>
      <c r="C22" s="22"/>
      <c r="D22" s="29" t="s">
        <v>49</v>
      </c>
      <c r="E22" s="30"/>
      <c r="F22" s="26">
        <f>SUM(F9:F21)</f>
        <v>399998.03322769469</v>
      </c>
    </row>
    <row r="23" spans="1:6" ht="15.75" thickTop="1" x14ac:dyDescent="0.25"/>
  </sheetData>
  <mergeCells count="2">
    <mergeCell ref="A1:F1"/>
    <mergeCell ref="D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5035-8213-4F15-BE21-385FE12F1B19}">
  <dimension ref="A1:J21"/>
  <sheetViews>
    <sheetView topLeftCell="A7" zoomScale="175" zoomScaleNormal="175" workbookViewId="0">
      <selection activeCell="C18" sqref="C18"/>
    </sheetView>
  </sheetViews>
  <sheetFormatPr baseColWidth="10" defaultRowHeight="15" x14ac:dyDescent="0.25"/>
  <cols>
    <col min="1" max="1" width="7.85546875" customWidth="1"/>
    <col min="2" max="2" width="32.85546875" customWidth="1"/>
    <col min="3" max="3" width="9.7109375" customWidth="1"/>
    <col min="4" max="4" width="8.28515625" customWidth="1"/>
    <col min="5" max="5" width="9.140625" customWidth="1"/>
    <col min="6" max="6" width="10" customWidth="1"/>
    <col min="7" max="7" width="9" customWidth="1"/>
    <col min="8" max="9" width="9.42578125" customWidth="1"/>
    <col min="10" max="10" width="11.140625" customWidth="1"/>
  </cols>
  <sheetData>
    <row r="1" spans="1:10" ht="21.75" thickTop="1" thickBot="1" x14ac:dyDescent="0.35">
      <c r="A1" s="31" t="s">
        <v>9</v>
      </c>
      <c r="B1" s="32"/>
      <c r="C1" s="32"/>
      <c r="D1" s="32"/>
      <c r="E1" s="32"/>
      <c r="F1" s="32"/>
      <c r="G1" s="32"/>
      <c r="H1" s="32"/>
      <c r="I1" s="32"/>
      <c r="J1" s="33"/>
    </row>
    <row r="2" spans="1:10" ht="16.5" thickTop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27" thickTop="1" thickBot="1" x14ac:dyDescent="0.3">
      <c r="A3" s="16" t="s">
        <v>10</v>
      </c>
      <c r="B3" s="1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6" t="s">
        <v>18</v>
      </c>
      <c r="J3" s="16" t="s">
        <v>19</v>
      </c>
    </row>
    <row r="4" spans="1:10" ht="16.5" thickTop="1" thickBot="1" x14ac:dyDescent="0.3">
      <c r="A4" s="7" t="s">
        <v>20</v>
      </c>
      <c r="B4" s="17" t="s">
        <v>27</v>
      </c>
      <c r="C4" s="11">
        <v>0</v>
      </c>
      <c r="D4" s="11">
        <v>0</v>
      </c>
      <c r="E4" s="11">
        <v>6</v>
      </c>
      <c r="F4" s="11">
        <v>6</v>
      </c>
      <c r="G4" s="11">
        <v>7</v>
      </c>
      <c r="H4" s="11">
        <v>10</v>
      </c>
      <c r="I4" s="11">
        <v>14</v>
      </c>
      <c r="J4" s="5">
        <v>43</v>
      </c>
    </row>
    <row r="5" spans="1:10" ht="16.5" thickTop="1" thickBot="1" x14ac:dyDescent="0.3">
      <c r="A5" s="7" t="s">
        <v>21</v>
      </c>
      <c r="B5" s="17" t="s">
        <v>28</v>
      </c>
      <c r="C5" s="11">
        <v>8</v>
      </c>
      <c r="D5" s="11">
        <v>0</v>
      </c>
      <c r="E5" s="11">
        <v>0</v>
      </c>
      <c r="F5" s="11">
        <v>0</v>
      </c>
      <c r="G5" s="11">
        <v>7</v>
      </c>
      <c r="H5" s="11">
        <v>10</v>
      </c>
      <c r="I5" s="11">
        <v>14</v>
      </c>
      <c r="J5" s="5">
        <v>45</v>
      </c>
    </row>
    <row r="6" spans="1:10" ht="16.5" thickTop="1" thickBot="1" x14ac:dyDescent="0.3">
      <c r="A6" s="7" t="s">
        <v>22</v>
      </c>
      <c r="B6" s="17" t="s">
        <v>29</v>
      </c>
      <c r="C6" s="11">
        <v>8</v>
      </c>
      <c r="D6" s="11">
        <v>5</v>
      </c>
      <c r="E6" s="11">
        <v>0</v>
      </c>
      <c r="F6" s="11">
        <v>0</v>
      </c>
      <c r="G6" s="11">
        <v>7</v>
      </c>
      <c r="H6" s="11">
        <v>10</v>
      </c>
      <c r="I6" s="11">
        <v>14</v>
      </c>
      <c r="J6" s="5">
        <v>44</v>
      </c>
    </row>
    <row r="7" spans="1:10" ht="16.5" thickTop="1" thickBot="1" x14ac:dyDescent="0.3">
      <c r="A7" s="7" t="s">
        <v>23</v>
      </c>
      <c r="B7" s="17" t="s">
        <v>30</v>
      </c>
      <c r="C7" s="11">
        <v>8</v>
      </c>
      <c r="D7" s="11">
        <v>5</v>
      </c>
      <c r="E7" s="11">
        <v>6</v>
      </c>
      <c r="F7" s="11">
        <v>6</v>
      </c>
      <c r="G7" s="11">
        <v>0</v>
      </c>
      <c r="H7" s="11">
        <v>10</v>
      </c>
      <c r="I7" s="11">
        <v>14</v>
      </c>
      <c r="J7" s="5">
        <v>43</v>
      </c>
    </row>
    <row r="8" spans="1:10" ht="16.5" thickTop="1" thickBot="1" x14ac:dyDescent="0.3">
      <c r="A8" s="7" t="s">
        <v>24</v>
      </c>
      <c r="B8" s="17" t="s">
        <v>31</v>
      </c>
      <c r="C8" s="11">
        <v>8</v>
      </c>
      <c r="D8" s="11">
        <v>5</v>
      </c>
      <c r="E8" s="11">
        <v>6</v>
      </c>
      <c r="F8" s="11">
        <v>6</v>
      </c>
      <c r="G8" s="11">
        <v>0</v>
      </c>
      <c r="H8" s="11">
        <v>0</v>
      </c>
      <c r="I8" s="11">
        <v>14</v>
      </c>
      <c r="J8" s="5">
        <v>39</v>
      </c>
    </row>
    <row r="9" spans="1:10" ht="16.5" thickTop="1" thickBot="1" x14ac:dyDescent="0.3">
      <c r="A9" s="7" t="s">
        <v>25</v>
      </c>
      <c r="B9" s="17" t="s">
        <v>32</v>
      </c>
      <c r="C9" s="11">
        <v>8</v>
      </c>
      <c r="D9" s="11">
        <v>5</v>
      </c>
      <c r="E9" s="11">
        <v>6</v>
      </c>
      <c r="F9" s="11">
        <v>6</v>
      </c>
      <c r="G9" s="11">
        <v>0</v>
      </c>
      <c r="H9" s="11">
        <v>0</v>
      </c>
      <c r="I9" s="11">
        <v>0</v>
      </c>
      <c r="J9" s="5">
        <v>25</v>
      </c>
    </row>
    <row r="10" spans="1:10" ht="16.5" thickTop="1" thickBot="1" x14ac:dyDescent="0.3">
      <c r="A10" s="7" t="s">
        <v>26</v>
      </c>
      <c r="B10" s="17" t="s">
        <v>33</v>
      </c>
      <c r="C10" s="11">
        <v>0</v>
      </c>
      <c r="D10" s="11">
        <v>5</v>
      </c>
      <c r="E10" s="11">
        <v>6</v>
      </c>
      <c r="F10" s="11">
        <v>6</v>
      </c>
      <c r="G10" s="11">
        <v>7</v>
      </c>
      <c r="H10" s="11">
        <v>10</v>
      </c>
      <c r="I10" s="11">
        <v>0</v>
      </c>
      <c r="J10" s="5">
        <v>34</v>
      </c>
    </row>
    <row r="11" spans="1:10" ht="15.75" thickTop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/>
      <c r="B12" s="1" t="s">
        <v>34</v>
      </c>
      <c r="C12" s="18">
        <f>SUM(C4:C10)</f>
        <v>40</v>
      </c>
      <c r="D12" s="18">
        <f>SUM(D4:D10)</f>
        <v>25</v>
      </c>
      <c r="E12" s="18">
        <f t="shared" ref="D12:I12" si="0">SUM(E4:E10)</f>
        <v>30</v>
      </c>
      <c r="F12" s="18">
        <f t="shared" si="0"/>
        <v>30</v>
      </c>
      <c r="G12" s="18">
        <f t="shared" si="0"/>
        <v>28</v>
      </c>
      <c r="H12" s="18">
        <f t="shared" si="0"/>
        <v>50</v>
      </c>
      <c r="I12" s="18">
        <f t="shared" si="0"/>
        <v>70</v>
      </c>
      <c r="J12" s="19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/>
      <c r="B14" s="1" t="s">
        <v>35</v>
      </c>
      <c r="C14" s="20">
        <v>41</v>
      </c>
      <c r="D14" s="1"/>
      <c r="E14" s="1"/>
      <c r="F14" s="1"/>
      <c r="G14" s="1"/>
      <c r="H14" s="1"/>
      <c r="I14" s="1"/>
      <c r="J14" s="1"/>
    </row>
    <row r="15" spans="1:10" ht="15.75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6.5" thickTop="1" thickBot="1" x14ac:dyDescent="0.3">
      <c r="A16" s="1"/>
      <c r="B16" s="1" t="s">
        <v>36</v>
      </c>
      <c r="C16" s="21">
        <f>$C$14*C12</f>
        <v>1640</v>
      </c>
      <c r="D16" s="21">
        <f t="shared" ref="D16:I16" si="1">$C$14*D12</f>
        <v>1025</v>
      </c>
      <c r="E16" s="21">
        <f t="shared" si="1"/>
        <v>1230</v>
      </c>
      <c r="F16" s="21">
        <f t="shared" si="1"/>
        <v>1230</v>
      </c>
      <c r="G16" s="21">
        <f t="shared" si="1"/>
        <v>1148</v>
      </c>
      <c r="H16" s="21">
        <f t="shared" si="1"/>
        <v>2050</v>
      </c>
      <c r="I16" s="21">
        <f t="shared" si="1"/>
        <v>2870</v>
      </c>
    </row>
    <row r="17" spans="1:10" ht="16.5" thickTop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6.5" thickTop="1" thickBot="1" x14ac:dyDescent="0.3">
      <c r="A18" s="1"/>
      <c r="B18" s="1" t="s">
        <v>37</v>
      </c>
      <c r="C18" s="21">
        <f>SUM(C16:I16)</f>
        <v>11193</v>
      </c>
      <c r="D18" s="1"/>
      <c r="E18" s="20"/>
      <c r="F18" s="20"/>
      <c r="G18" s="1"/>
      <c r="H18" s="1"/>
      <c r="I18" s="1"/>
      <c r="J18" s="1"/>
    </row>
    <row r="19" spans="1:10" ht="16.5" thickTop="1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6.5" thickTop="1" thickBot="1" x14ac:dyDescent="0.3">
      <c r="A20" s="1"/>
      <c r="B20" s="1" t="s">
        <v>38</v>
      </c>
      <c r="C20" s="21">
        <f>C18*4</f>
        <v>44772</v>
      </c>
      <c r="D20" s="1"/>
      <c r="E20" s="1"/>
      <c r="F20" s="1"/>
      <c r="G20" s="1"/>
      <c r="H20" s="1"/>
      <c r="I20" s="1"/>
      <c r="J20" s="1"/>
    </row>
    <row r="21" spans="1:10" ht="15.75" thickTop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FBFF-48A6-47C6-9ADE-41A86D0B36EB}">
  <dimension ref="A1:J21"/>
  <sheetViews>
    <sheetView zoomScale="145" zoomScaleNormal="145" workbookViewId="0">
      <selection activeCell="G13" sqref="G13"/>
    </sheetView>
  </sheetViews>
  <sheetFormatPr baseColWidth="10" defaultRowHeight="15" x14ac:dyDescent="0.25"/>
  <cols>
    <col min="1" max="2" width="17.85546875" customWidth="1"/>
    <col min="3" max="3" width="2.85546875" customWidth="1"/>
    <col min="4" max="4" width="11.42578125" customWidth="1"/>
    <col min="5" max="5" width="14.28515625" customWidth="1"/>
    <col min="6" max="6" width="11.42578125" customWidth="1"/>
    <col min="7" max="7" width="21.7109375" bestFit="1" customWidth="1"/>
  </cols>
  <sheetData>
    <row r="1" spans="1:10" ht="16.5" thickTop="1" thickBot="1" x14ac:dyDescent="0.3">
      <c r="A1" s="4" t="s">
        <v>0</v>
      </c>
      <c r="B1" s="2"/>
      <c r="C1" s="2"/>
      <c r="D1" s="4" t="s">
        <v>3</v>
      </c>
      <c r="E1" s="4" t="s">
        <v>4</v>
      </c>
      <c r="F1" s="4" t="s">
        <v>5</v>
      </c>
      <c r="G1" s="2"/>
      <c r="H1" s="2"/>
      <c r="I1" s="3"/>
      <c r="J1" s="1"/>
    </row>
    <row r="2" spans="1:10" ht="16.5" thickTop="1" thickBot="1" x14ac:dyDescent="0.3">
      <c r="A2" s="8">
        <f ca="1">NOW()</f>
        <v>45559.379566782409</v>
      </c>
      <c r="B2" s="2"/>
      <c r="C2" s="2"/>
      <c r="D2" s="5">
        <v>1</v>
      </c>
      <c r="E2" s="10">
        <f>ABS(D2)</f>
        <v>1</v>
      </c>
      <c r="F2" s="10">
        <f>INT(D2)</f>
        <v>1</v>
      </c>
      <c r="G2" s="2"/>
      <c r="H2" s="2"/>
      <c r="I2" s="3"/>
      <c r="J2" s="1"/>
    </row>
    <row r="3" spans="1:10" ht="16.5" thickTop="1" thickBot="1" x14ac:dyDescent="0.3">
      <c r="A3" s="2"/>
      <c r="B3" s="2"/>
      <c r="C3" s="2"/>
      <c r="D3" s="5">
        <v>-1</v>
      </c>
      <c r="E3" s="10">
        <f t="shared" ref="E3:E9" si="0">ABS(D3)</f>
        <v>1</v>
      </c>
      <c r="F3" s="10">
        <f t="shared" ref="F3:F9" si="1">INT(D3)</f>
        <v>-1</v>
      </c>
      <c r="G3" s="2"/>
      <c r="H3" s="2"/>
      <c r="I3" s="3"/>
      <c r="J3" s="1"/>
    </row>
    <row r="4" spans="1:10" ht="16.5" thickTop="1" thickBot="1" x14ac:dyDescent="0.3">
      <c r="A4" s="2"/>
      <c r="B4" s="2"/>
      <c r="C4" s="2"/>
      <c r="D4" s="5">
        <v>2.99</v>
      </c>
      <c r="E4" s="10">
        <f t="shared" si="0"/>
        <v>2.99</v>
      </c>
      <c r="F4" s="10">
        <f t="shared" si="1"/>
        <v>2</v>
      </c>
      <c r="G4" s="2"/>
      <c r="H4" s="13"/>
      <c r="I4" s="14"/>
      <c r="J4" s="15"/>
    </row>
    <row r="5" spans="1:10" ht="16.5" thickTop="1" thickBot="1" x14ac:dyDescent="0.3">
      <c r="A5" s="6" t="s">
        <v>1</v>
      </c>
      <c r="B5" s="9">
        <f>PI()</f>
        <v>3.1415926535897931</v>
      </c>
      <c r="C5" s="2"/>
      <c r="D5" s="5">
        <v>-2.99</v>
      </c>
      <c r="E5" s="10">
        <f t="shared" si="0"/>
        <v>2.99</v>
      </c>
      <c r="F5" s="10">
        <f t="shared" si="1"/>
        <v>-3</v>
      </c>
      <c r="G5" s="2"/>
      <c r="H5" s="13"/>
      <c r="I5" s="14"/>
      <c r="J5" s="15"/>
    </row>
    <row r="6" spans="1:10" ht="16.5" thickTop="1" thickBot="1" x14ac:dyDescent="0.3">
      <c r="A6" s="6" t="s">
        <v>2</v>
      </c>
      <c r="B6" s="9">
        <f ca="1">RAND()</f>
        <v>0.53152394178841245</v>
      </c>
      <c r="C6" s="2"/>
      <c r="D6" s="5">
        <v>3</v>
      </c>
      <c r="E6" s="10">
        <f t="shared" si="0"/>
        <v>3</v>
      </c>
      <c r="F6" s="10">
        <f t="shared" si="1"/>
        <v>3</v>
      </c>
      <c r="G6" s="2"/>
      <c r="H6" s="13"/>
      <c r="I6" s="14"/>
      <c r="J6" s="15"/>
    </row>
    <row r="7" spans="1:10" ht="16.5" thickTop="1" thickBot="1" x14ac:dyDescent="0.3">
      <c r="A7" s="2"/>
      <c r="B7" s="2"/>
      <c r="C7" s="2"/>
      <c r="D7" s="5">
        <v>-3</v>
      </c>
      <c r="E7" s="10">
        <f t="shared" si="0"/>
        <v>3</v>
      </c>
      <c r="F7" s="10">
        <f t="shared" si="1"/>
        <v>-3</v>
      </c>
      <c r="G7" s="2"/>
      <c r="H7" s="13"/>
      <c r="I7" s="14"/>
      <c r="J7" s="15"/>
    </row>
    <row r="8" spans="1:10" ht="16.5" thickTop="1" thickBot="1" x14ac:dyDescent="0.3">
      <c r="A8" s="2"/>
      <c r="B8" s="2"/>
      <c r="C8" s="2"/>
      <c r="D8" s="5">
        <v>2.5</v>
      </c>
      <c r="E8" s="10">
        <f t="shared" si="0"/>
        <v>2.5</v>
      </c>
      <c r="F8" s="10">
        <f t="shared" si="1"/>
        <v>2</v>
      </c>
      <c r="G8" s="2"/>
      <c r="H8" s="2"/>
      <c r="I8" s="3"/>
      <c r="J8" s="1"/>
    </row>
    <row r="9" spans="1:10" ht="16.5" thickTop="1" thickBot="1" x14ac:dyDescent="0.3">
      <c r="A9" s="2"/>
      <c r="B9" s="2"/>
      <c r="C9" s="2"/>
      <c r="D9" s="5">
        <v>-6.33</v>
      </c>
      <c r="E9" s="10">
        <f t="shared" si="0"/>
        <v>6.33</v>
      </c>
      <c r="F9" s="10">
        <f>INT(D9)</f>
        <v>-7</v>
      </c>
      <c r="G9" s="2"/>
      <c r="H9" s="2"/>
      <c r="I9" s="3"/>
      <c r="J9" s="1"/>
    </row>
    <row r="10" spans="1:10" ht="16.5" thickTop="1" thickBot="1" x14ac:dyDescent="0.3">
      <c r="A10" s="2"/>
      <c r="B10" s="2"/>
      <c r="C10" s="2"/>
      <c r="D10" s="2"/>
      <c r="E10" s="2"/>
      <c r="F10" s="2"/>
      <c r="G10" s="2"/>
      <c r="H10" s="2"/>
      <c r="I10" s="3"/>
      <c r="J10" s="1"/>
    </row>
    <row r="11" spans="1:10" ht="16.5" thickTop="1" thickBot="1" x14ac:dyDescent="0.3">
      <c r="A11" s="34" t="s">
        <v>6</v>
      </c>
      <c r="B11" s="34"/>
      <c r="C11" s="2"/>
      <c r="D11" s="4" t="s">
        <v>3</v>
      </c>
      <c r="E11" s="4" t="s">
        <v>7</v>
      </c>
      <c r="F11" s="2"/>
      <c r="G11" s="4" t="s">
        <v>8</v>
      </c>
      <c r="H11" s="2"/>
      <c r="I11" s="3"/>
      <c r="J11" s="1"/>
    </row>
    <row r="12" spans="1:10" ht="16.5" thickTop="1" thickBot="1" x14ac:dyDescent="0.3">
      <c r="A12" s="7">
        <v>1</v>
      </c>
      <c r="B12" s="7">
        <v>1</v>
      </c>
      <c r="C12" s="2"/>
      <c r="D12" s="11">
        <v>4</v>
      </c>
      <c r="E12" s="10">
        <f>SQRT(D12)</f>
        <v>2</v>
      </c>
      <c r="F12" s="2"/>
      <c r="G12" s="9">
        <f>SQRT(SUM(E2:E9))</f>
        <v>4.7759815745038212</v>
      </c>
      <c r="H12" s="2"/>
      <c r="I12" s="3"/>
      <c r="J12" s="1"/>
    </row>
    <row r="13" spans="1:10" ht="16.5" thickTop="1" thickBot="1" x14ac:dyDescent="0.3">
      <c r="A13" s="7">
        <v>3</v>
      </c>
      <c r="B13" s="7">
        <v>3</v>
      </c>
      <c r="C13" s="2"/>
      <c r="D13" s="11">
        <v>9</v>
      </c>
      <c r="E13" s="10">
        <f t="shared" ref="E13:E17" si="2">SQRT(D13)</f>
        <v>3</v>
      </c>
      <c r="F13" s="2"/>
      <c r="G13" s="2"/>
      <c r="H13" s="2"/>
      <c r="I13" s="3"/>
      <c r="J13" s="1"/>
    </row>
    <row r="14" spans="1:10" ht="16.5" thickTop="1" thickBot="1" x14ac:dyDescent="0.3">
      <c r="A14" s="7">
        <v>5</v>
      </c>
      <c r="B14" s="7">
        <v>5</v>
      </c>
      <c r="C14" s="2"/>
      <c r="D14" s="11">
        <v>16</v>
      </c>
      <c r="E14" s="10">
        <f t="shared" si="2"/>
        <v>4</v>
      </c>
      <c r="F14" s="2"/>
      <c r="G14" s="2"/>
      <c r="H14" s="2"/>
      <c r="I14" s="3"/>
      <c r="J14" s="1"/>
    </row>
    <row r="15" spans="1:10" ht="16.5" thickTop="1" thickBot="1" x14ac:dyDescent="0.3">
      <c r="A15" s="7">
        <v>7</v>
      </c>
      <c r="B15" s="7">
        <v>7</v>
      </c>
      <c r="C15" s="2"/>
      <c r="D15" s="11">
        <v>25</v>
      </c>
      <c r="E15" s="10">
        <f t="shared" si="2"/>
        <v>5</v>
      </c>
      <c r="F15" s="2"/>
      <c r="G15" s="2"/>
      <c r="H15" s="2"/>
      <c r="I15" s="3"/>
      <c r="J15" s="1"/>
    </row>
    <row r="16" spans="1:10" ht="16.5" thickTop="1" thickBot="1" x14ac:dyDescent="0.3">
      <c r="A16" s="7">
        <v>9</v>
      </c>
      <c r="B16" s="7">
        <v>9</v>
      </c>
      <c r="C16" s="2"/>
      <c r="D16" s="11">
        <v>36</v>
      </c>
      <c r="E16" s="10">
        <f t="shared" si="2"/>
        <v>6</v>
      </c>
      <c r="F16" s="2"/>
      <c r="G16" s="2"/>
      <c r="H16" s="2"/>
      <c r="I16" s="3"/>
      <c r="J16" s="1"/>
    </row>
    <row r="17" spans="1:10" ht="16.5" thickTop="1" thickBot="1" x14ac:dyDescent="0.3">
      <c r="A17" s="7"/>
      <c r="B17" s="7">
        <v>11</v>
      </c>
      <c r="C17" s="2"/>
      <c r="D17" s="11">
        <v>49</v>
      </c>
      <c r="E17" s="10">
        <f t="shared" si="2"/>
        <v>7</v>
      </c>
      <c r="F17" s="2"/>
      <c r="G17" s="2"/>
      <c r="H17" s="2"/>
      <c r="I17" s="3"/>
      <c r="J17" s="1"/>
    </row>
    <row r="18" spans="1:10" ht="16.5" thickTop="1" thickBot="1" x14ac:dyDescent="0.3">
      <c r="A18" s="12">
        <f>MEDIAN(A12:A16)</f>
        <v>5</v>
      </c>
      <c r="B18" s="12">
        <f>MEDIAN(B12:B17)</f>
        <v>6</v>
      </c>
      <c r="C18" s="2"/>
      <c r="D18" s="2"/>
      <c r="E18" s="2"/>
      <c r="F18" s="2"/>
      <c r="G18" s="2"/>
      <c r="H18" s="2"/>
      <c r="I18" s="3"/>
      <c r="J18" s="1"/>
    </row>
    <row r="19" spans="1:10" ht="15.75" thickTop="1" x14ac:dyDescent="0.25">
      <c r="A19" s="2"/>
      <c r="B19" s="2"/>
      <c r="C19" s="2"/>
      <c r="D19" s="2"/>
      <c r="E19" s="2"/>
      <c r="F19" s="2"/>
      <c r="G19" s="2"/>
      <c r="H19" s="2"/>
      <c r="I19" s="3"/>
      <c r="J19" s="1"/>
    </row>
    <row r="20" spans="1:10" x14ac:dyDescent="0.25">
      <c r="A20" s="3"/>
      <c r="B20" s="3"/>
      <c r="C20" s="3"/>
      <c r="D20" s="3"/>
      <c r="E20" s="3"/>
      <c r="F20" s="3"/>
      <c r="G20" s="3"/>
      <c r="H20" s="3"/>
      <c r="I20" s="3"/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</sheetData>
  <mergeCells count="1">
    <mergeCell ref="A11:B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prestamo</vt:lpstr>
      <vt:lpstr>disneyland</vt:lpstr>
      <vt:lpstr>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2024-09-20T06:35:59Z</dcterms:created>
  <dcterms:modified xsi:type="dcterms:W3CDTF">2024-09-24T07:08:49Z</dcterms:modified>
</cp:coreProperties>
</file>