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097273cc5fabe7/Desktop/ExcelisFun/Git Post/"/>
    </mc:Choice>
  </mc:AlternateContent>
  <xr:revisionPtr revIDLastSave="0" documentId="8_{8252DFC0-C9E5-44CD-81C2-6919B0BA7A54}" xr6:coauthVersionLast="47" xr6:coauthVersionMax="47" xr10:uidLastSave="{00000000-0000-0000-0000-000000000000}"/>
  <bookViews>
    <workbookView xWindow="-110" yWindow="-110" windowWidth="19420" windowHeight="10300" activeTab="5" xr2:uid="{C716198E-3643-4A81-9771-5F68D1059E3F}"/>
  </bookViews>
  <sheets>
    <sheet name="Date NF &amp; Calcs" sheetId="2" r:id="rId1"/>
    <sheet name="Time NF &amp; Calcs" sheetId="3" r:id="rId2"/>
    <sheet name="HW(1)" sheetId="4" r:id="rId3"/>
    <sheet name="HW(2)" sheetId="5" r:id="rId4"/>
    <sheet name="HW(3)" sheetId="7" r:id="rId5"/>
    <sheet name="HW(4)" sheetId="6" r:id="rId6"/>
  </sheets>
  <definedNames>
    <definedName name="_xlnm.Print_Area" localSheetId="4">'HW(3)'!$A$1:$N$10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7" l="1"/>
  <c r="B9" i="7"/>
  <c r="A1" i="6"/>
  <c r="E7" i="6"/>
  <c r="F7" i="6" s="1"/>
  <c r="E8" i="6"/>
  <c r="F8" i="6"/>
  <c r="G8" i="6"/>
  <c r="H8" i="6"/>
  <c r="E9" i="6"/>
  <c r="F9" i="6"/>
  <c r="G9" i="6" s="1"/>
  <c r="H9" i="6" s="1"/>
  <c r="E10" i="6"/>
  <c r="F10" i="6"/>
  <c r="H10" i="6" s="1"/>
  <c r="G10" i="6"/>
  <c r="E11" i="6"/>
  <c r="F11" i="6" s="1"/>
  <c r="E12" i="6"/>
  <c r="F12" i="6"/>
  <c r="G12" i="6"/>
  <c r="H12" i="6" s="1"/>
  <c r="E13" i="6"/>
  <c r="F13" i="6"/>
  <c r="G13" i="6"/>
  <c r="H13" i="6"/>
  <c r="E14" i="6"/>
  <c r="F14" i="6"/>
  <c r="H14" i="6" s="1"/>
  <c r="G14" i="6"/>
  <c r="E15" i="6"/>
  <c r="F15" i="6" s="1"/>
  <c r="E16" i="6"/>
  <c r="F16" i="6"/>
  <c r="G16" i="6"/>
  <c r="H16" i="6"/>
  <c r="D5" i="5"/>
  <c r="D6" i="5"/>
  <c r="D7" i="5"/>
  <c r="D8" i="5"/>
  <c r="D9" i="5"/>
  <c r="D10" i="5"/>
  <c r="D11" i="5"/>
  <c r="D12" i="5"/>
  <c r="D13" i="5"/>
  <c r="D14" i="5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1" i="3"/>
  <c r="F11" i="3" s="1"/>
  <c r="E12" i="3"/>
  <c r="F12" i="3"/>
  <c r="G12" i="3" s="1"/>
  <c r="H12" i="3" s="1"/>
  <c r="E13" i="3"/>
  <c r="F13" i="3"/>
  <c r="G13" i="3"/>
  <c r="H13" i="3"/>
  <c r="E14" i="3"/>
  <c r="F14" i="3"/>
  <c r="G14" i="3"/>
  <c r="H14" i="3"/>
  <c r="E15" i="3"/>
  <c r="F15" i="3" s="1"/>
  <c r="E16" i="3"/>
  <c r="F16" i="3"/>
  <c r="G16" i="3" s="1"/>
  <c r="H16" i="3" s="1"/>
  <c r="E17" i="3"/>
  <c r="F17" i="3"/>
  <c r="G17" i="3" s="1"/>
  <c r="H17" i="3" s="1"/>
  <c r="E18" i="3"/>
  <c r="F18" i="3"/>
  <c r="G18" i="3"/>
  <c r="H18" i="3"/>
  <c r="E19" i="3"/>
  <c r="F19" i="3" s="1"/>
  <c r="E20" i="3"/>
  <c r="F20" i="3"/>
  <c r="G20" i="3" s="1"/>
  <c r="H20" i="3" s="1"/>
  <c r="G5" i="2"/>
  <c r="H5" i="2" s="1"/>
  <c r="G6" i="2"/>
  <c r="H6" i="2" s="1"/>
  <c r="G7" i="2"/>
  <c r="H7" i="2" s="1"/>
  <c r="G8" i="2"/>
  <c r="H8" i="2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11" i="6" l="1"/>
  <c r="H11" i="6" s="1"/>
  <c r="G15" i="6"/>
  <c r="H15" i="6"/>
  <c r="G7" i="6"/>
  <c r="H7" i="6"/>
  <c r="G15" i="3"/>
  <c r="H15" i="3" s="1"/>
  <c r="G19" i="3"/>
  <c r="H19" i="3"/>
  <c r="G11" i="3"/>
  <c r="H11" i="3"/>
</calcChain>
</file>

<file path=xl/sharedStrings.xml><?xml version="1.0" encoding="utf-8"?>
<sst xmlns="http://schemas.openxmlformats.org/spreadsheetml/2006/main" count="103" uniqueCount="77">
  <si>
    <t>Rosalyn Huffman</t>
  </si>
  <si>
    <t>Hsiu Wallis</t>
  </si>
  <si>
    <t>Chang Teel</t>
  </si>
  <si>
    <t>Muoi Parrish</t>
  </si>
  <si>
    <t>Alfonzo Chance</t>
  </si>
  <si>
    <t>Antwan Steel</t>
  </si>
  <si>
    <t>Clarita Bagwell</t>
  </si>
  <si>
    <t>Eryn Huntington</t>
  </si>
  <si>
    <t>Robena Briseno</t>
  </si>
  <si>
    <t>Kamala Leyva</t>
  </si>
  <si>
    <t>Ashanti Anglin</t>
  </si>
  <si>
    <t>Alessandra Reis</t>
  </si>
  <si>
    <t>Vanesa Herzog</t>
  </si>
  <si>
    <t>Lonna Clemens</t>
  </si>
  <si>
    <t>Larhonda Goode</t>
  </si>
  <si>
    <t>Cicely Lange</t>
  </si>
  <si>
    <t>Number Days Invoice Late</t>
  </si>
  <si>
    <t>Today</t>
  </si>
  <si>
    <t>Invoice Due Date</t>
  </si>
  <si>
    <t>Amount Owed</t>
  </si>
  <si>
    <t>Customer</t>
  </si>
  <si>
    <t>Under dates, there are serial numbers, which are the number of days since Dec 31, 1899.</t>
  </si>
  <si>
    <t xml:space="preserve">Date Number Formatting: </t>
  </si>
  <si>
    <t>Lindsey  Powers</t>
  </si>
  <si>
    <t>Amber  Rios</t>
  </si>
  <si>
    <t>Sherman  Moss</t>
  </si>
  <si>
    <t>Moses  Swanson</t>
  </si>
  <si>
    <t>Edna  Hansen</t>
  </si>
  <si>
    <t>Devin  Smith</t>
  </si>
  <si>
    <t>Karla  Fletcher</t>
  </si>
  <si>
    <t>Blanche  Sanchez</t>
  </si>
  <si>
    <t>Anne  Ramos</t>
  </si>
  <si>
    <t>Carroll  Stanley</t>
  </si>
  <si>
    <t>Day's Pay</t>
  </si>
  <si>
    <t>Deduction</t>
  </si>
  <si>
    <t>Gross Pay</t>
  </si>
  <si>
    <t>Hours Worked</t>
  </si>
  <si>
    <t>Time Out</t>
  </si>
  <si>
    <t>Time In</t>
  </si>
  <si>
    <t>Wage</t>
  </si>
  <si>
    <t>Employee</t>
  </si>
  <si>
    <t>Payroll Example:</t>
  </si>
  <si>
    <t>Tax Rate</t>
  </si>
  <si>
    <t>Time serial number = Proportion of the 24 hour day</t>
  </si>
  <si>
    <t>Under the Time Number Format is a serial number that represents the proportion of one 24-hour day</t>
  </si>
  <si>
    <t>Time Number Format:</t>
  </si>
  <si>
    <t>Drucilla Ragsdale</t>
  </si>
  <si>
    <t>Marvis Block</t>
  </si>
  <si>
    <t>Rafaela Sparkman</t>
  </si>
  <si>
    <t>Corliss Coffin</t>
  </si>
  <si>
    <t>Providencia Esposito</t>
  </si>
  <si>
    <t>Claudette Barela</t>
  </si>
  <si>
    <t>Senaida Battles</t>
  </si>
  <si>
    <t>Elwood Koehler</t>
  </si>
  <si>
    <t>Adrien Dougherty</t>
  </si>
  <si>
    <t>Ossie Kimbrough</t>
  </si>
  <si>
    <t>Invoice #</t>
  </si>
  <si>
    <t>In the below table, create a formula for today's date and then calculate the number of days the invoice is late.</t>
  </si>
  <si>
    <t>77 S. Sleepy Hollow Drive </t>
  </si>
  <si>
    <t>180 Augusta Ave. </t>
  </si>
  <si>
    <t>26 West Purple Finch Ave. </t>
  </si>
  <si>
    <t>28 Green Hill Lane </t>
  </si>
  <si>
    <t>8 Canal Ave. </t>
  </si>
  <si>
    <t>8016 Applegate Court </t>
  </si>
  <si>
    <t>9504 Grand St. </t>
  </si>
  <si>
    <t>7275 Belmont Lane </t>
  </si>
  <si>
    <t>92 Middle River Ave. </t>
  </si>
  <si>
    <t>9664 SE. Thomas St. </t>
  </si>
  <si>
    <t>Number Of Days in Project</t>
  </si>
  <si>
    <t>Projected End Date</t>
  </si>
  <si>
    <t>Projected Start Date</t>
  </si>
  <si>
    <t>Project Address</t>
  </si>
  <si>
    <t>In the below table, create a formula to calcualte Number of Days in Project.</t>
  </si>
  <si>
    <t>Due Date</t>
  </si>
  <si>
    <t>InvoiceDate</t>
  </si>
  <si>
    <t>Using one of Excel's Date Functions, calculate the Due Date if the invoice contract says that the amount is due at the end of the month.</t>
  </si>
  <si>
    <t>Using one of Excel's Date Functions, calculate the Due Date if the invoice contract says that the amount is due on the same day, two month's ahead.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</si>
</sst>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$-409]#,##0.00"/>
    <numFmt numFmtId="166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3" fillId="3" borderId="1" xfId="0" applyFont="1" applyFill="1" applyBorder="1" applyAlignment="1">
      <alignment wrapText="1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4" borderId="7" xfId="0" applyFont="1" applyFill="1" applyBorder="1"/>
    <xf numFmtId="165" fontId="0" fillId="2" borderId="1" xfId="0" applyNumberFormat="1" applyFill="1" applyBorder="1"/>
    <xf numFmtId="18" fontId="0" fillId="0" borderId="1" xfId="0" applyNumberFormat="1" applyBorder="1"/>
    <xf numFmtId="166" fontId="0" fillId="0" borderId="1" xfId="0" applyNumberFormat="1" applyBorder="1"/>
    <xf numFmtId="0" fontId="1" fillId="3" borderId="1" xfId="0" applyFont="1" applyFill="1" applyBorder="1"/>
    <xf numFmtId="0" fontId="2" fillId="0" borderId="0" xfId="0" applyFont="1"/>
    <xf numFmtId="0" fontId="3" fillId="5" borderId="1" xfId="0" applyFont="1" applyFill="1" applyBorder="1"/>
    <xf numFmtId="0" fontId="0" fillId="4" borderId="8" xfId="0" applyFill="1" applyBorder="1"/>
    <xf numFmtId="0" fontId="0" fillId="4" borderId="0" xfId="0" applyFill="1"/>
    <xf numFmtId="0" fontId="0" fillId="4" borderId="9" xfId="0" applyFill="1" applyBorder="1"/>
    <xf numFmtId="14" fontId="0" fillId="0" borderId="0" xfId="0" applyNumberFormat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3" fillId="3" borderId="13" xfId="0" applyFont="1" applyFill="1" applyBorder="1" applyAlignment="1">
      <alignment wrapText="1"/>
    </xf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E23A-EA34-4112-A166-D3B919DE7DAE}">
  <sheetPr>
    <tabColor rgb="FF0000FF"/>
  </sheetPr>
  <dimension ref="A1:H20"/>
  <sheetViews>
    <sheetView zoomScale="115" zoomScaleNormal="115" workbookViewId="0">
      <selection activeCell="L7" sqref="L7"/>
    </sheetView>
  </sheetViews>
  <sheetFormatPr defaultRowHeight="14.5" x14ac:dyDescent="0.35"/>
  <cols>
    <col min="1" max="1" width="23.26953125" bestFit="1" customWidth="1"/>
    <col min="2" max="2" width="20.453125" customWidth="1"/>
    <col min="3" max="3" width="3.26953125" customWidth="1"/>
    <col min="4" max="4" width="18.26953125" customWidth="1"/>
    <col min="5" max="5" width="14" customWidth="1"/>
    <col min="6" max="6" width="14.1796875" customWidth="1"/>
    <col min="7" max="7" width="11.1796875" bestFit="1" customWidth="1"/>
  </cols>
  <sheetData>
    <row r="1" spans="1:8" x14ac:dyDescent="0.35">
      <c r="A1" s="12" t="s">
        <v>22</v>
      </c>
      <c r="B1" s="11"/>
      <c r="C1" s="11"/>
      <c r="D1" s="11"/>
      <c r="E1" s="10"/>
    </row>
    <row r="2" spans="1:8" x14ac:dyDescent="0.35">
      <c r="A2" s="9" t="s">
        <v>21</v>
      </c>
      <c r="B2" s="8"/>
      <c r="C2" s="8"/>
      <c r="D2" s="8"/>
      <c r="E2" s="7"/>
    </row>
    <row r="4" spans="1:8" ht="58" x14ac:dyDescent="0.35">
      <c r="D4" s="6" t="s">
        <v>20</v>
      </c>
      <c r="E4" s="6" t="s">
        <v>19</v>
      </c>
      <c r="F4" s="6" t="s">
        <v>18</v>
      </c>
      <c r="G4" s="6" t="s">
        <v>17</v>
      </c>
      <c r="H4" s="6" t="s">
        <v>16</v>
      </c>
    </row>
    <row r="5" spans="1:8" x14ac:dyDescent="0.35">
      <c r="D5" s="5" t="s">
        <v>15</v>
      </c>
      <c r="E5" s="4">
        <v>2063</v>
      </c>
      <c r="F5" s="3">
        <v>42996</v>
      </c>
      <c r="G5" s="2">
        <f t="shared" ref="G5:G20" ca="1" si="0">TODAY()</f>
        <v>45781</v>
      </c>
      <c r="H5" s="1">
        <f t="shared" ref="H5:H20" ca="1" si="1">G5-F5</f>
        <v>2785</v>
      </c>
    </row>
    <row r="6" spans="1:8" x14ac:dyDescent="0.35">
      <c r="D6" s="5" t="s">
        <v>14</v>
      </c>
      <c r="E6" s="4">
        <v>2084.5500000000002</v>
      </c>
      <c r="F6" s="3">
        <v>42918</v>
      </c>
      <c r="G6" s="2">
        <f t="shared" ca="1" si="0"/>
        <v>45781</v>
      </c>
      <c r="H6" s="1">
        <f t="shared" ca="1" si="1"/>
        <v>2863</v>
      </c>
    </row>
    <row r="7" spans="1:8" x14ac:dyDescent="0.35">
      <c r="D7" s="5" t="s">
        <v>13</v>
      </c>
      <c r="E7" s="4">
        <v>1338.51</v>
      </c>
      <c r="F7" s="3">
        <v>42987</v>
      </c>
      <c r="G7" s="2">
        <f t="shared" ca="1" si="0"/>
        <v>45781</v>
      </c>
      <c r="H7" s="1">
        <f t="shared" ca="1" si="1"/>
        <v>2794</v>
      </c>
    </row>
    <row r="8" spans="1:8" x14ac:dyDescent="0.35">
      <c r="D8" s="5" t="s">
        <v>12</v>
      </c>
      <c r="E8" s="4">
        <v>1967.55</v>
      </c>
      <c r="F8" s="3">
        <v>42966</v>
      </c>
      <c r="G8" s="2">
        <f t="shared" ca="1" si="0"/>
        <v>45781</v>
      </c>
      <c r="H8" s="1">
        <f t="shared" ca="1" si="1"/>
        <v>2815</v>
      </c>
    </row>
    <row r="9" spans="1:8" x14ac:dyDescent="0.35">
      <c r="D9" s="5" t="s">
        <v>11</v>
      </c>
      <c r="E9" s="4">
        <v>2213.87</v>
      </c>
      <c r="F9" s="3">
        <v>43026</v>
      </c>
      <c r="G9" s="2">
        <f t="shared" ca="1" si="0"/>
        <v>45781</v>
      </c>
      <c r="H9" s="1">
        <f t="shared" ca="1" si="1"/>
        <v>2755</v>
      </c>
    </row>
    <row r="10" spans="1:8" x14ac:dyDescent="0.35">
      <c r="D10" s="5" t="s">
        <v>10</v>
      </c>
      <c r="E10" s="4">
        <v>1570.3</v>
      </c>
      <c r="F10" s="3">
        <v>42921</v>
      </c>
      <c r="G10" s="2">
        <f t="shared" ca="1" si="0"/>
        <v>45781</v>
      </c>
      <c r="H10" s="1">
        <f t="shared" ca="1" si="1"/>
        <v>2860</v>
      </c>
    </row>
    <row r="11" spans="1:8" x14ac:dyDescent="0.35">
      <c r="D11" s="5" t="s">
        <v>9</v>
      </c>
      <c r="E11" s="4">
        <v>1652.3</v>
      </c>
      <c r="F11" s="3">
        <v>43019</v>
      </c>
      <c r="G11" s="2">
        <f t="shared" ca="1" si="0"/>
        <v>45781</v>
      </c>
      <c r="H11" s="1">
        <f t="shared" ca="1" si="1"/>
        <v>2762</v>
      </c>
    </row>
    <row r="12" spans="1:8" x14ac:dyDescent="0.35">
      <c r="D12" s="5" t="s">
        <v>8</v>
      </c>
      <c r="E12" s="4">
        <v>1467.72</v>
      </c>
      <c r="F12" s="3">
        <v>42922</v>
      </c>
      <c r="G12" s="2">
        <f t="shared" ca="1" si="0"/>
        <v>45781</v>
      </c>
      <c r="H12" s="1">
        <f t="shared" ca="1" si="1"/>
        <v>2859</v>
      </c>
    </row>
    <row r="13" spans="1:8" x14ac:dyDescent="0.35">
      <c r="D13" s="5" t="s">
        <v>7</v>
      </c>
      <c r="E13" s="4">
        <v>1911.15</v>
      </c>
      <c r="F13" s="3">
        <v>42935</v>
      </c>
      <c r="G13" s="2">
        <f t="shared" ca="1" si="0"/>
        <v>45781</v>
      </c>
      <c r="H13" s="1">
        <f t="shared" ca="1" si="1"/>
        <v>2846</v>
      </c>
    </row>
    <row r="14" spans="1:8" x14ac:dyDescent="0.35">
      <c r="D14" s="5" t="s">
        <v>6</v>
      </c>
      <c r="E14" s="4">
        <v>597.07000000000005</v>
      </c>
      <c r="F14" s="3">
        <v>42957</v>
      </c>
      <c r="G14" s="2">
        <f t="shared" ca="1" si="0"/>
        <v>45781</v>
      </c>
      <c r="H14" s="1">
        <f t="shared" ca="1" si="1"/>
        <v>2824</v>
      </c>
    </row>
    <row r="15" spans="1:8" x14ac:dyDescent="0.35">
      <c r="D15" s="5" t="s">
        <v>5</v>
      </c>
      <c r="E15" s="4">
        <v>608.6</v>
      </c>
      <c r="F15" s="3">
        <v>43012</v>
      </c>
      <c r="G15" s="2">
        <f t="shared" ca="1" si="0"/>
        <v>45781</v>
      </c>
      <c r="H15" s="1">
        <f t="shared" ca="1" si="1"/>
        <v>2769</v>
      </c>
    </row>
    <row r="16" spans="1:8" x14ac:dyDescent="0.35">
      <c r="D16" s="5" t="s">
        <v>4</v>
      </c>
      <c r="E16" s="4">
        <v>1390.45</v>
      </c>
      <c r="F16" s="3">
        <v>43023</v>
      </c>
      <c r="G16" s="2">
        <f t="shared" ca="1" si="0"/>
        <v>45781</v>
      </c>
      <c r="H16" s="1">
        <f t="shared" ca="1" si="1"/>
        <v>2758</v>
      </c>
    </row>
    <row r="17" spans="4:8" x14ac:dyDescent="0.35">
      <c r="D17" s="5" t="s">
        <v>3</v>
      </c>
      <c r="E17" s="4">
        <v>419.68</v>
      </c>
      <c r="F17" s="3">
        <v>42959</v>
      </c>
      <c r="G17" s="2">
        <f t="shared" ca="1" si="0"/>
        <v>45781</v>
      </c>
      <c r="H17" s="1">
        <f t="shared" ca="1" si="1"/>
        <v>2822</v>
      </c>
    </row>
    <row r="18" spans="4:8" x14ac:dyDescent="0.35">
      <c r="D18" s="5" t="s">
        <v>2</v>
      </c>
      <c r="E18" s="4">
        <v>1210.17</v>
      </c>
      <c r="F18" s="3">
        <v>43023</v>
      </c>
      <c r="G18" s="2">
        <f t="shared" ca="1" si="0"/>
        <v>45781</v>
      </c>
      <c r="H18" s="1">
        <f t="shared" ca="1" si="1"/>
        <v>2758</v>
      </c>
    </row>
    <row r="19" spans="4:8" x14ac:dyDescent="0.35">
      <c r="D19" s="5" t="s">
        <v>1</v>
      </c>
      <c r="E19" s="4">
        <v>1815.46</v>
      </c>
      <c r="F19" s="3">
        <v>43022</v>
      </c>
      <c r="G19" s="2">
        <f t="shared" ca="1" si="0"/>
        <v>45781</v>
      </c>
      <c r="H19" s="1">
        <f t="shared" ca="1" si="1"/>
        <v>2759</v>
      </c>
    </row>
    <row r="20" spans="4:8" x14ac:dyDescent="0.35">
      <c r="D20" s="5" t="s">
        <v>0</v>
      </c>
      <c r="E20" s="4">
        <v>1803.3</v>
      </c>
      <c r="F20" s="3">
        <v>42974</v>
      </c>
      <c r="G20" s="2">
        <f t="shared" ca="1" si="0"/>
        <v>45781</v>
      </c>
      <c r="H20" s="1">
        <f t="shared" ca="1" si="1"/>
        <v>2807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D6D6-A1F0-4C4B-BFD0-C75D7B7EBE62}">
  <sheetPr>
    <tabColor rgb="FF0000FF"/>
  </sheetPr>
  <dimension ref="A1:H20"/>
  <sheetViews>
    <sheetView topLeftCell="A10" zoomScale="130" zoomScaleNormal="130" workbookViewId="0">
      <selection activeCell="G23" sqref="G23"/>
    </sheetView>
  </sheetViews>
  <sheetFormatPr defaultRowHeight="14.5" x14ac:dyDescent="0.35"/>
  <cols>
    <col min="1" max="1" width="23.26953125" bestFit="1" customWidth="1"/>
    <col min="2" max="2" width="14.81640625" customWidth="1"/>
    <col min="3" max="4" width="14" customWidth="1"/>
    <col min="5" max="5" width="14.81640625" customWidth="1"/>
    <col min="6" max="6" width="14.1796875" customWidth="1"/>
    <col min="7" max="7" width="12.1796875" customWidth="1"/>
    <col min="8" max="8" width="11.1796875" customWidth="1"/>
  </cols>
  <sheetData>
    <row r="1" spans="1:8" x14ac:dyDescent="0.35">
      <c r="A1" s="12" t="s">
        <v>45</v>
      </c>
      <c r="B1" s="11"/>
      <c r="C1" s="11"/>
      <c r="D1" s="11"/>
      <c r="E1" s="11"/>
      <c r="F1" s="10"/>
    </row>
    <row r="2" spans="1:8" x14ac:dyDescent="0.35">
      <c r="A2" s="21" t="s">
        <v>44</v>
      </c>
      <c r="B2" s="20"/>
      <c r="C2" s="20"/>
      <c r="D2" s="20"/>
      <c r="E2" s="20"/>
      <c r="F2" s="19"/>
    </row>
    <row r="3" spans="1:8" x14ac:dyDescent="0.35">
      <c r="A3" s="9" t="s">
        <v>43</v>
      </c>
      <c r="B3" s="8"/>
      <c r="C3" s="8"/>
      <c r="D3" s="8"/>
      <c r="E3" s="8"/>
      <c r="F3" s="7"/>
    </row>
    <row r="7" spans="1:8" x14ac:dyDescent="0.35">
      <c r="G7" s="18" t="s">
        <v>42</v>
      </c>
    </row>
    <row r="8" spans="1:8" x14ac:dyDescent="0.35">
      <c r="A8" s="17" t="s">
        <v>41</v>
      </c>
      <c r="G8" s="5">
        <v>7.6499999999999999E-2</v>
      </c>
    </row>
    <row r="10" spans="1:8" x14ac:dyDescent="0.35">
      <c r="A10" s="16" t="s">
        <v>40</v>
      </c>
      <c r="B10" s="16" t="s">
        <v>39</v>
      </c>
      <c r="C10" s="16" t="s">
        <v>38</v>
      </c>
      <c r="D10" s="16" t="s">
        <v>37</v>
      </c>
      <c r="E10" s="16" t="s">
        <v>36</v>
      </c>
      <c r="F10" s="16" t="s">
        <v>35</v>
      </c>
      <c r="G10" s="16" t="s">
        <v>34</v>
      </c>
      <c r="H10" s="16" t="s">
        <v>33</v>
      </c>
    </row>
    <row r="11" spans="1:8" x14ac:dyDescent="0.35">
      <c r="A11" s="5" t="s">
        <v>32</v>
      </c>
      <c r="B11" s="15">
        <v>24.94</v>
      </c>
      <c r="C11" s="14">
        <v>0.33333333333333331</v>
      </c>
      <c r="D11" s="14">
        <v>0.64583333333333337</v>
      </c>
      <c r="E11" s="1">
        <f t="shared" ref="E11:E20" si="0">(D11-C11)*24</f>
        <v>7.5000000000000018</v>
      </c>
      <c r="F11" s="13">
        <f t="shared" ref="F11:F20" si="1">ROUND(E11*B11,2)</f>
        <v>187.05</v>
      </c>
      <c r="G11" s="13">
        <f t="shared" ref="G11:G20" si="2">ROUND(F11*$G$8,2)</f>
        <v>14.31</v>
      </c>
      <c r="H11" s="13">
        <f t="shared" ref="H11:H20" si="3">F11-G11</f>
        <v>172.74</v>
      </c>
    </row>
    <row r="12" spans="1:8" x14ac:dyDescent="0.35">
      <c r="A12" s="5" t="s">
        <v>31</v>
      </c>
      <c r="B12" s="15">
        <v>18.14</v>
      </c>
      <c r="C12" s="14">
        <v>0.375</v>
      </c>
      <c r="D12" s="14">
        <v>0.60069444444444442</v>
      </c>
      <c r="E12" s="1">
        <f t="shared" si="0"/>
        <v>5.4166666666666661</v>
      </c>
      <c r="F12" s="13">
        <f t="shared" si="1"/>
        <v>98.26</v>
      </c>
      <c r="G12" s="13">
        <f t="shared" si="2"/>
        <v>7.52</v>
      </c>
      <c r="H12" s="13">
        <f t="shared" si="3"/>
        <v>90.740000000000009</v>
      </c>
    </row>
    <row r="13" spans="1:8" x14ac:dyDescent="0.35">
      <c r="A13" s="5" t="s">
        <v>30</v>
      </c>
      <c r="B13" s="15">
        <v>17.940000000000001</v>
      </c>
      <c r="C13" s="14">
        <v>0.3125</v>
      </c>
      <c r="D13" s="14">
        <v>0.63541666666666663</v>
      </c>
      <c r="E13" s="1">
        <f t="shared" si="0"/>
        <v>7.7499999999999991</v>
      </c>
      <c r="F13" s="13">
        <f t="shared" si="1"/>
        <v>139.04</v>
      </c>
      <c r="G13" s="13">
        <f t="shared" si="2"/>
        <v>10.64</v>
      </c>
      <c r="H13" s="13">
        <f t="shared" si="3"/>
        <v>128.39999999999998</v>
      </c>
    </row>
    <row r="14" spans="1:8" x14ac:dyDescent="0.35">
      <c r="A14" s="5" t="s">
        <v>29</v>
      </c>
      <c r="B14" s="15">
        <v>26.7</v>
      </c>
      <c r="C14" s="14">
        <v>0.33333333333333331</v>
      </c>
      <c r="D14" s="14">
        <v>0.59027777777777779</v>
      </c>
      <c r="E14" s="1">
        <f t="shared" si="0"/>
        <v>6.1666666666666679</v>
      </c>
      <c r="F14" s="13">
        <f t="shared" si="1"/>
        <v>164.65</v>
      </c>
      <c r="G14" s="13">
        <f t="shared" si="2"/>
        <v>12.6</v>
      </c>
      <c r="H14" s="13">
        <f t="shared" si="3"/>
        <v>152.05000000000001</v>
      </c>
    </row>
    <row r="15" spans="1:8" x14ac:dyDescent="0.35">
      <c r="A15" s="5" t="s">
        <v>28</v>
      </c>
      <c r="B15" s="15">
        <v>24.3</v>
      </c>
      <c r="C15" s="14">
        <v>0.375</v>
      </c>
      <c r="D15" s="14">
        <v>0.60416666666666674</v>
      </c>
      <c r="E15" s="1">
        <f t="shared" si="0"/>
        <v>5.5000000000000018</v>
      </c>
      <c r="F15" s="13">
        <f t="shared" si="1"/>
        <v>133.65</v>
      </c>
      <c r="G15" s="13">
        <f t="shared" si="2"/>
        <v>10.220000000000001</v>
      </c>
      <c r="H15" s="13">
        <f t="shared" si="3"/>
        <v>123.43</v>
      </c>
    </row>
    <row r="16" spans="1:8" x14ac:dyDescent="0.35">
      <c r="A16" s="5" t="s">
        <v>27</v>
      </c>
      <c r="B16" s="15">
        <v>22.85</v>
      </c>
      <c r="C16" s="14">
        <v>0.33333333333333331</v>
      </c>
      <c r="D16" s="14">
        <v>0.69791666666666663</v>
      </c>
      <c r="E16" s="1">
        <f t="shared" si="0"/>
        <v>8.75</v>
      </c>
      <c r="F16" s="13">
        <f t="shared" si="1"/>
        <v>199.94</v>
      </c>
      <c r="G16" s="13">
        <f t="shared" si="2"/>
        <v>15.3</v>
      </c>
      <c r="H16" s="13">
        <f t="shared" si="3"/>
        <v>184.64</v>
      </c>
    </row>
    <row r="17" spans="1:8" x14ac:dyDescent="0.35">
      <c r="A17" s="5" t="s">
        <v>26</v>
      </c>
      <c r="B17" s="15">
        <v>26.98</v>
      </c>
      <c r="C17" s="14">
        <v>0.27083333333333331</v>
      </c>
      <c r="D17" s="14">
        <v>0.4826388888888889</v>
      </c>
      <c r="E17" s="1">
        <f t="shared" si="0"/>
        <v>5.0833333333333339</v>
      </c>
      <c r="F17" s="13">
        <f t="shared" si="1"/>
        <v>137.15</v>
      </c>
      <c r="G17" s="13">
        <f t="shared" si="2"/>
        <v>10.49</v>
      </c>
      <c r="H17" s="13">
        <f t="shared" si="3"/>
        <v>126.66000000000001</v>
      </c>
    </row>
    <row r="18" spans="1:8" x14ac:dyDescent="0.35">
      <c r="A18" s="5" t="s">
        <v>25</v>
      </c>
      <c r="B18" s="15">
        <v>17.71</v>
      </c>
      <c r="C18" s="14">
        <v>0.33333333333333331</v>
      </c>
      <c r="D18" s="14">
        <v>0.54166666666666663</v>
      </c>
      <c r="E18" s="1">
        <f t="shared" si="0"/>
        <v>5</v>
      </c>
      <c r="F18" s="13">
        <f t="shared" si="1"/>
        <v>88.55</v>
      </c>
      <c r="G18" s="13">
        <f t="shared" si="2"/>
        <v>6.77</v>
      </c>
      <c r="H18" s="13">
        <f t="shared" si="3"/>
        <v>81.78</v>
      </c>
    </row>
    <row r="19" spans="1:8" x14ac:dyDescent="0.35">
      <c r="A19" s="5" t="s">
        <v>24</v>
      </c>
      <c r="B19" s="15">
        <v>20.12</v>
      </c>
      <c r="C19" s="14">
        <v>0.29166666666666669</v>
      </c>
      <c r="D19" s="14">
        <v>0.68750000000000011</v>
      </c>
      <c r="E19" s="1">
        <f t="shared" si="0"/>
        <v>9.5000000000000018</v>
      </c>
      <c r="F19" s="13">
        <f t="shared" si="1"/>
        <v>191.14</v>
      </c>
      <c r="G19" s="13">
        <f t="shared" si="2"/>
        <v>14.62</v>
      </c>
      <c r="H19" s="13">
        <f t="shared" si="3"/>
        <v>176.51999999999998</v>
      </c>
    </row>
    <row r="20" spans="1:8" x14ac:dyDescent="0.35">
      <c r="A20" s="5" t="s">
        <v>23</v>
      </c>
      <c r="B20" s="15">
        <v>23.69</v>
      </c>
      <c r="C20" s="14">
        <v>0.33333333333333331</v>
      </c>
      <c r="D20" s="14">
        <v>0.625</v>
      </c>
      <c r="E20" s="1">
        <f t="shared" si="0"/>
        <v>7</v>
      </c>
      <c r="F20" s="13">
        <f t="shared" si="1"/>
        <v>165.83</v>
      </c>
      <c r="G20" s="13">
        <f t="shared" si="2"/>
        <v>12.69</v>
      </c>
      <c r="H20" s="13">
        <f t="shared" si="3"/>
        <v>153.14000000000001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207D-F65F-471B-A485-9BF08725AB5B}">
  <sheetPr>
    <tabColor rgb="FF0000FF"/>
  </sheetPr>
  <dimension ref="A1:H14"/>
  <sheetViews>
    <sheetView zoomScale="145" zoomScaleNormal="145" workbookViewId="0">
      <selection activeCell="F5" sqref="F5"/>
    </sheetView>
  </sheetViews>
  <sheetFormatPr defaultRowHeight="14.5" x14ac:dyDescent="0.35"/>
  <cols>
    <col min="1" max="1" width="19.81640625" customWidth="1"/>
    <col min="2" max="2" width="14.26953125" customWidth="1"/>
    <col min="3" max="3" width="13.54296875" customWidth="1"/>
    <col min="4" max="4" width="11.26953125" bestFit="1" customWidth="1"/>
    <col min="5" max="5" width="11" customWidth="1"/>
    <col min="6" max="6" width="15" customWidth="1"/>
    <col min="7" max="7" width="10.26953125" bestFit="1" customWidth="1"/>
  </cols>
  <sheetData>
    <row r="1" spans="1:8" x14ac:dyDescent="0.35">
      <c r="A1" s="25" t="s">
        <v>57</v>
      </c>
      <c r="B1" s="24"/>
      <c r="C1" s="24"/>
      <c r="D1" s="24"/>
      <c r="E1" s="24"/>
      <c r="F1" s="24"/>
      <c r="G1" s="24"/>
      <c r="H1" s="23"/>
    </row>
    <row r="4" spans="1:8" ht="29" x14ac:dyDescent="0.35">
      <c r="A4" s="6" t="s">
        <v>20</v>
      </c>
      <c r="B4" s="6" t="s">
        <v>56</v>
      </c>
      <c r="C4" s="6" t="s">
        <v>19</v>
      </c>
      <c r="D4" s="6" t="s">
        <v>18</v>
      </c>
      <c r="E4" s="6" t="s">
        <v>17</v>
      </c>
      <c r="F4" s="6" t="s">
        <v>16</v>
      </c>
    </row>
    <row r="5" spans="1:8" x14ac:dyDescent="0.35">
      <c r="A5" s="5" t="s">
        <v>55</v>
      </c>
      <c r="B5" s="5">
        <v>2693</v>
      </c>
      <c r="C5" s="4">
        <v>181.82</v>
      </c>
      <c r="D5" s="3">
        <v>42966</v>
      </c>
      <c r="E5" s="2">
        <f t="shared" ref="E5:E14" ca="1" si="0">TODAY()</f>
        <v>45781</v>
      </c>
      <c r="F5" s="1">
        <f t="shared" ref="F5:F14" ca="1" si="1">E5-D5</f>
        <v>2815</v>
      </c>
      <c r="G5" s="22"/>
    </row>
    <row r="6" spans="1:8" x14ac:dyDescent="0.35">
      <c r="A6" s="5" t="s">
        <v>54</v>
      </c>
      <c r="B6" s="5">
        <v>3319</v>
      </c>
      <c r="C6" s="4">
        <v>303.89</v>
      </c>
      <c r="D6" s="3">
        <v>42912</v>
      </c>
      <c r="E6" s="2">
        <f t="shared" ca="1" si="0"/>
        <v>45781</v>
      </c>
      <c r="F6" s="1">
        <f t="shared" ca="1" si="1"/>
        <v>2869</v>
      </c>
      <c r="G6" s="22"/>
    </row>
    <row r="7" spans="1:8" x14ac:dyDescent="0.35">
      <c r="A7" s="5" t="s">
        <v>53</v>
      </c>
      <c r="B7" s="5">
        <v>3587</v>
      </c>
      <c r="C7" s="4">
        <v>177.74</v>
      </c>
      <c r="D7" s="3">
        <v>42969</v>
      </c>
      <c r="E7" s="2">
        <f t="shared" ca="1" si="0"/>
        <v>45781</v>
      </c>
      <c r="F7" s="1">
        <f t="shared" ca="1" si="1"/>
        <v>2812</v>
      </c>
      <c r="G7" s="22"/>
    </row>
    <row r="8" spans="1:8" x14ac:dyDescent="0.35">
      <c r="A8" s="5" t="s">
        <v>52</v>
      </c>
      <c r="B8" s="5">
        <v>3950</v>
      </c>
      <c r="C8" s="4">
        <v>315.25</v>
      </c>
      <c r="D8" s="3">
        <v>42961</v>
      </c>
      <c r="E8" s="2">
        <f t="shared" ca="1" si="0"/>
        <v>45781</v>
      </c>
      <c r="F8" s="1">
        <f t="shared" ca="1" si="1"/>
        <v>2820</v>
      </c>
      <c r="G8" s="22"/>
    </row>
    <row r="9" spans="1:8" x14ac:dyDescent="0.35">
      <c r="A9" s="5" t="s">
        <v>51</v>
      </c>
      <c r="B9" s="5">
        <v>3903</v>
      </c>
      <c r="C9" s="4">
        <v>761.62</v>
      </c>
      <c r="D9" s="3">
        <v>42994</v>
      </c>
      <c r="E9" s="2">
        <f t="shared" ca="1" si="0"/>
        <v>45781</v>
      </c>
      <c r="F9" s="1">
        <f t="shared" ca="1" si="1"/>
        <v>2787</v>
      </c>
      <c r="G9" s="22"/>
    </row>
    <row r="10" spans="1:8" x14ac:dyDescent="0.35">
      <c r="A10" s="5" t="s">
        <v>50</v>
      </c>
      <c r="B10" s="5">
        <v>3222</v>
      </c>
      <c r="C10" s="4">
        <v>759.31</v>
      </c>
      <c r="D10" s="3">
        <v>42909</v>
      </c>
      <c r="E10" s="2">
        <f t="shared" ca="1" si="0"/>
        <v>45781</v>
      </c>
      <c r="F10" s="1">
        <f t="shared" ca="1" si="1"/>
        <v>2872</v>
      </c>
      <c r="G10" s="22"/>
    </row>
    <row r="11" spans="1:8" x14ac:dyDescent="0.35">
      <c r="A11" s="5" t="s">
        <v>49</v>
      </c>
      <c r="B11" s="5">
        <v>3459</v>
      </c>
      <c r="C11" s="4">
        <v>581.59</v>
      </c>
      <c r="D11" s="3">
        <v>42992</v>
      </c>
      <c r="E11" s="2">
        <f t="shared" ca="1" si="0"/>
        <v>45781</v>
      </c>
      <c r="F11" s="1">
        <f t="shared" ca="1" si="1"/>
        <v>2789</v>
      </c>
      <c r="G11" s="22"/>
    </row>
    <row r="12" spans="1:8" x14ac:dyDescent="0.35">
      <c r="A12" s="5" t="s">
        <v>48</v>
      </c>
      <c r="B12" s="5">
        <v>3247</v>
      </c>
      <c r="C12" s="4">
        <v>227.66</v>
      </c>
      <c r="D12" s="3">
        <v>42895</v>
      </c>
      <c r="E12" s="2">
        <f t="shared" ca="1" si="0"/>
        <v>45781</v>
      </c>
      <c r="F12" s="1">
        <f t="shared" ca="1" si="1"/>
        <v>2886</v>
      </c>
      <c r="G12" s="22"/>
    </row>
    <row r="13" spans="1:8" x14ac:dyDescent="0.35">
      <c r="A13" s="5" t="s">
        <v>47</v>
      </c>
      <c r="B13" s="5">
        <v>3092</v>
      </c>
      <c r="C13" s="4">
        <v>459.95</v>
      </c>
      <c r="D13" s="3">
        <v>42918</v>
      </c>
      <c r="E13" s="2">
        <f t="shared" ca="1" si="0"/>
        <v>45781</v>
      </c>
      <c r="F13" s="1">
        <f t="shared" ca="1" si="1"/>
        <v>2863</v>
      </c>
      <c r="G13" s="22"/>
    </row>
    <row r="14" spans="1:8" x14ac:dyDescent="0.35">
      <c r="A14" s="5" t="s">
        <v>46</v>
      </c>
      <c r="B14" s="5">
        <v>2867</v>
      </c>
      <c r="C14" s="4">
        <v>574.95000000000005</v>
      </c>
      <c r="D14" s="3">
        <v>42934</v>
      </c>
      <c r="E14" s="2">
        <f t="shared" ca="1" si="0"/>
        <v>45781</v>
      </c>
      <c r="F14" s="1">
        <f t="shared" ca="1" si="1"/>
        <v>2847</v>
      </c>
      <c r="G14" s="22"/>
    </row>
  </sheetData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&amp;LAleeza Tabassum&amp;CPage &amp;P of &amp;N&amp;R&amp;D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0E0F-B024-42C2-9C99-6BEC3C6155D5}">
  <sheetPr>
    <tabColor rgb="FF0000FF"/>
  </sheetPr>
  <dimension ref="A1:D14"/>
  <sheetViews>
    <sheetView zoomScale="130" zoomScaleNormal="130" workbookViewId="0">
      <selection activeCell="G11" sqref="G11"/>
    </sheetView>
  </sheetViews>
  <sheetFormatPr defaultRowHeight="14.5" x14ac:dyDescent="0.35"/>
  <cols>
    <col min="1" max="1" width="25.1796875" customWidth="1"/>
    <col min="2" max="3" width="13.1796875" customWidth="1"/>
    <col min="4" max="4" width="13.453125" customWidth="1"/>
  </cols>
  <sheetData>
    <row r="1" spans="1:4" x14ac:dyDescent="0.35">
      <c r="A1" s="25" t="s">
        <v>72</v>
      </c>
      <c r="B1" s="24"/>
      <c r="C1" s="24"/>
      <c r="D1" s="24"/>
    </row>
    <row r="4" spans="1:4" ht="29" x14ac:dyDescent="0.35">
      <c r="A4" s="6" t="s">
        <v>71</v>
      </c>
      <c r="B4" s="6" t="s">
        <v>70</v>
      </c>
      <c r="C4" s="6" t="s">
        <v>69</v>
      </c>
      <c r="D4" s="26" t="s">
        <v>68</v>
      </c>
    </row>
    <row r="5" spans="1:4" x14ac:dyDescent="0.35">
      <c r="A5" s="5" t="s">
        <v>67</v>
      </c>
      <c r="B5" s="3">
        <v>43149</v>
      </c>
      <c r="C5" s="3">
        <v>43218</v>
      </c>
      <c r="D5" s="1">
        <f t="shared" ref="D5:D14" si="0">C5-B5+1</f>
        <v>70</v>
      </c>
    </row>
    <row r="6" spans="1:4" x14ac:dyDescent="0.35">
      <c r="A6" s="5" t="s">
        <v>66</v>
      </c>
      <c r="B6" s="3">
        <v>43066</v>
      </c>
      <c r="C6" s="3">
        <v>43285</v>
      </c>
      <c r="D6" s="1">
        <f t="shared" si="0"/>
        <v>220</v>
      </c>
    </row>
    <row r="7" spans="1:4" x14ac:dyDescent="0.35">
      <c r="A7" s="5" t="s">
        <v>65</v>
      </c>
      <c r="B7" s="3">
        <v>43167</v>
      </c>
      <c r="C7" s="3">
        <v>43416</v>
      </c>
      <c r="D7" s="1">
        <f t="shared" si="0"/>
        <v>250</v>
      </c>
    </row>
    <row r="8" spans="1:4" x14ac:dyDescent="0.35">
      <c r="A8" s="5" t="s">
        <v>64</v>
      </c>
      <c r="B8" s="3">
        <v>43070</v>
      </c>
      <c r="C8" s="3">
        <v>43267</v>
      </c>
      <c r="D8" s="1">
        <f t="shared" si="0"/>
        <v>198</v>
      </c>
    </row>
    <row r="9" spans="1:4" x14ac:dyDescent="0.35">
      <c r="A9" s="5" t="s">
        <v>63</v>
      </c>
      <c r="B9" s="3">
        <v>43141</v>
      </c>
      <c r="C9" s="3">
        <v>43183</v>
      </c>
      <c r="D9" s="1">
        <f t="shared" si="0"/>
        <v>43</v>
      </c>
    </row>
    <row r="10" spans="1:4" x14ac:dyDescent="0.35">
      <c r="A10" s="5" t="s">
        <v>62</v>
      </c>
      <c r="B10" s="3">
        <v>43123</v>
      </c>
      <c r="C10" s="3">
        <v>43177</v>
      </c>
      <c r="D10" s="1">
        <f t="shared" si="0"/>
        <v>55</v>
      </c>
    </row>
    <row r="11" spans="1:4" x14ac:dyDescent="0.35">
      <c r="A11" s="5" t="s">
        <v>61</v>
      </c>
      <c r="B11" s="3">
        <v>43128</v>
      </c>
      <c r="C11" s="3">
        <v>43163</v>
      </c>
      <c r="D11" s="1">
        <f t="shared" si="0"/>
        <v>36</v>
      </c>
    </row>
    <row r="12" spans="1:4" x14ac:dyDescent="0.35">
      <c r="A12" s="5" t="s">
        <v>60</v>
      </c>
      <c r="B12" s="3">
        <v>43086</v>
      </c>
      <c r="C12" s="3">
        <v>43318</v>
      </c>
      <c r="D12" s="1">
        <f t="shared" si="0"/>
        <v>233</v>
      </c>
    </row>
    <row r="13" spans="1:4" x14ac:dyDescent="0.35">
      <c r="A13" s="5" t="s">
        <v>59</v>
      </c>
      <c r="B13" s="3">
        <v>43030</v>
      </c>
      <c r="C13" s="3">
        <v>43201</v>
      </c>
      <c r="D13" s="1">
        <f t="shared" si="0"/>
        <v>172</v>
      </c>
    </row>
    <row r="14" spans="1:4" x14ac:dyDescent="0.35">
      <c r="A14" s="5" t="s">
        <v>58</v>
      </c>
      <c r="B14" s="3">
        <v>43108</v>
      </c>
      <c r="C14" s="3">
        <v>43345</v>
      </c>
      <c r="D14" s="1">
        <f t="shared" si="0"/>
        <v>238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&amp;LAleeza Tabassum&amp;CPage &amp;P of &amp;N&amp;R&amp;D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DD8E-5941-4E95-A29E-DEBBABFD7A49}">
  <sheetPr>
    <tabColor rgb="FF0000FF"/>
  </sheetPr>
  <dimension ref="A1:M9"/>
  <sheetViews>
    <sheetView zoomScale="160" zoomScaleNormal="160" workbookViewId="0">
      <selection activeCell="F12" sqref="F12"/>
    </sheetView>
  </sheetViews>
  <sheetFormatPr defaultRowHeight="14.5" x14ac:dyDescent="0.35"/>
  <cols>
    <col min="1" max="1" width="11.54296875" bestFit="1" customWidth="1"/>
    <col min="2" max="2" width="15.453125" customWidth="1"/>
  </cols>
  <sheetData>
    <row r="1" spans="1:13" x14ac:dyDescent="0.35">
      <c r="A1" s="25" t="s">
        <v>76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3"/>
    </row>
    <row r="3" spans="1:13" x14ac:dyDescent="0.35">
      <c r="A3" s="27" t="s">
        <v>74</v>
      </c>
      <c r="B3" s="3">
        <v>43042</v>
      </c>
    </row>
    <row r="4" spans="1:13" x14ac:dyDescent="0.35">
      <c r="A4" s="27" t="s">
        <v>73</v>
      </c>
      <c r="B4" s="2">
        <f>EDATE(B3,2)</f>
        <v>43103</v>
      </c>
    </row>
    <row r="6" spans="1:13" x14ac:dyDescent="0.35">
      <c r="A6" s="25" t="s">
        <v>75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3"/>
    </row>
    <row r="8" spans="1:13" x14ac:dyDescent="0.35">
      <c r="A8" s="27" t="s">
        <v>74</v>
      </c>
      <c r="B8" s="3">
        <v>43042</v>
      </c>
    </row>
    <row r="9" spans="1:13" x14ac:dyDescent="0.35">
      <c r="A9" s="27" t="s">
        <v>73</v>
      </c>
      <c r="B9" s="2">
        <f>EOMONTH(B8,0)</f>
        <v>43069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scale="95" orientation="landscape" r:id="rId1"/>
  <headerFooter>
    <oddFooter>&amp;LAleeza Tabassum&amp;CPage &amp;P of &amp;N&amp;R&amp;D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6302-1EA5-47B7-8109-BF2D7DE1AACB}">
  <sheetPr>
    <tabColor rgb="FF0000FF"/>
  </sheetPr>
  <dimension ref="A1:H16"/>
  <sheetViews>
    <sheetView tabSelected="1" zoomScale="160" zoomScaleNormal="160" workbookViewId="0">
      <selection activeCell="J15" sqref="J15"/>
    </sheetView>
  </sheetViews>
  <sheetFormatPr defaultRowHeight="14.5" x14ac:dyDescent="0.35"/>
  <cols>
    <col min="1" max="1" width="16.1796875" bestFit="1" customWidth="1"/>
    <col min="2" max="2" width="7.26953125" bestFit="1" customWidth="1"/>
    <col min="3" max="3" width="8" bestFit="1" customWidth="1"/>
    <col min="5" max="5" width="13.81640625" bestFit="1" customWidth="1"/>
    <col min="6" max="6" width="9.54296875" bestFit="1" customWidth="1"/>
    <col min="7" max="7" width="10.1796875" bestFit="1" customWidth="1"/>
    <col min="8" max="8" width="9.26953125" bestFit="1" customWidth="1"/>
  </cols>
  <sheetData>
    <row r="1" spans="1:8" x14ac:dyDescent="0.35">
      <c r="A1" s="25" t="str">
        <f>"Create the formulas for the following columns: "&amp;E6&amp;" "&amp;F6&amp;" "&amp;G6&amp;" "&amp;H6</f>
        <v>Create the formulas for the following columns: Hours Worked Gross Pay Deduction Day's Pay</v>
      </c>
      <c r="B1" s="24"/>
      <c r="C1" s="24"/>
      <c r="D1" s="24"/>
      <c r="E1" s="24"/>
      <c r="F1" s="24"/>
      <c r="G1" s="24"/>
      <c r="H1" s="23"/>
    </row>
    <row r="3" spans="1:8" x14ac:dyDescent="0.35">
      <c r="G3" s="18" t="s">
        <v>42</v>
      </c>
    </row>
    <row r="4" spans="1:8" x14ac:dyDescent="0.35">
      <c r="G4" s="5">
        <v>7.6499999999999999E-2</v>
      </c>
    </row>
    <row r="6" spans="1:8" x14ac:dyDescent="0.35">
      <c r="A6" s="16" t="s">
        <v>40</v>
      </c>
      <c r="B6" s="16" t="s">
        <v>39</v>
      </c>
      <c r="C6" s="16" t="s">
        <v>38</v>
      </c>
      <c r="D6" s="16" t="s">
        <v>37</v>
      </c>
      <c r="E6" s="16" t="s">
        <v>36</v>
      </c>
      <c r="F6" s="16" t="s">
        <v>35</v>
      </c>
      <c r="G6" s="16" t="s">
        <v>34</v>
      </c>
      <c r="H6" s="16" t="s">
        <v>33</v>
      </c>
    </row>
    <row r="7" spans="1:8" x14ac:dyDescent="0.35">
      <c r="A7" s="5" t="s">
        <v>32</v>
      </c>
      <c r="B7" s="15">
        <v>24.94</v>
      </c>
      <c r="C7" s="14">
        <v>0.33333333333333331</v>
      </c>
      <c r="D7" s="14">
        <v>0.64583333333333337</v>
      </c>
      <c r="E7" s="1">
        <f t="shared" ref="E7:E16" si="0">(D7-C7)*24</f>
        <v>7.5000000000000018</v>
      </c>
      <c r="F7" s="13">
        <f t="shared" ref="F7:F16" si="1">ROUND(E7*B7,2)</f>
        <v>187.05</v>
      </c>
      <c r="G7" s="13">
        <f t="shared" ref="G7:G16" si="2">ROUND(F7*$G$4,2)</f>
        <v>14.31</v>
      </c>
      <c r="H7" s="13">
        <f t="shared" ref="H7:H16" si="3">F7-G7</f>
        <v>172.74</v>
      </c>
    </row>
    <row r="8" spans="1:8" x14ac:dyDescent="0.35">
      <c r="A8" s="5" t="s">
        <v>31</v>
      </c>
      <c r="B8" s="15">
        <v>18.14</v>
      </c>
      <c r="C8" s="14">
        <v>0.375</v>
      </c>
      <c r="D8" s="14">
        <v>0.60416666666666674</v>
      </c>
      <c r="E8" s="1">
        <f t="shared" si="0"/>
        <v>5.5000000000000018</v>
      </c>
      <c r="F8" s="13">
        <f t="shared" si="1"/>
        <v>99.77</v>
      </c>
      <c r="G8" s="13">
        <f t="shared" si="2"/>
        <v>7.63</v>
      </c>
      <c r="H8" s="13">
        <f t="shared" si="3"/>
        <v>92.14</v>
      </c>
    </row>
    <row r="9" spans="1:8" x14ac:dyDescent="0.35">
      <c r="A9" s="5" t="s">
        <v>30</v>
      </c>
      <c r="B9" s="15">
        <v>17.940000000000001</v>
      </c>
      <c r="C9" s="14">
        <v>0.3125</v>
      </c>
      <c r="D9" s="14">
        <v>0.62500000000000011</v>
      </c>
      <c r="E9" s="1">
        <f t="shared" si="0"/>
        <v>7.5000000000000027</v>
      </c>
      <c r="F9" s="13">
        <f t="shared" si="1"/>
        <v>134.55000000000001</v>
      </c>
      <c r="G9" s="13">
        <f t="shared" si="2"/>
        <v>10.29</v>
      </c>
      <c r="H9" s="13">
        <f t="shared" si="3"/>
        <v>124.26000000000002</v>
      </c>
    </row>
    <row r="10" spans="1:8" x14ac:dyDescent="0.35">
      <c r="A10" s="5" t="s">
        <v>29</v>
      </c>
      <c r="B10" s="15">
        <v>26.7</v>
      </c>
      <c r="C10" s="14">
        <v>0.33333333333333331</v>
      </c>
      <c r="D10" s="14">
        <v>0.5625</v>
      </c>
      <c r="E10" s="1">
        <f t="shared" si="0"/>
        <v>5.5</v>
      </c>
      <c r="F10" s="13">
        <f t="shared" si="1"/>
        <v>146.85</v>
      </c>
      <c r="G10" s="13">
        <f t="shared" si="2"/>
        <v>11.23</v>
      </c>
      <c r="H10" s="13">
        <f t="shared" si="3"/>
        <v>135.62</v>
      </c>
    </row>
    <row r="11" spans="1:8" x14ac:dyDescent="0.35">
      <c r="A11" s="5" t="s">
        <v>28</v>
      </c>
      <c r="B11" s="15">
        <v>24.3</v>
      </c>
      <c r="C11" s="14">
        <v>0.375</v>
      </c>
      <c r="D11" s="14">
        <v>0.60416666666666674</v>
      </c>
      <c r="E11" s="1">
        <f t="shared" si="0"/>
        <v>5.5000000000000018</v>
      </c>
      <c r="F11" s="13">
        <f t="shared" si="1"/>
        <v>133.65</v>
      </c>
      <c r="G11" s="13">
        <f t="shared" si="2"/>
        <v>10.220000000000001</v>
      </c>
      <c r="H11" s="13">
        <f t="shared" si="3"/>
        <v>123.43</v>
      </c>
    </row>
    <row r="12" spans="1:8" x14ac:dyDescent="0.35">
      <c r="A12" s="5" t="s">
        <v>27</v>
      </c>
      <c r="B12" s="15">
        <v>22.85</v>
      </c>
      <c r="C12" s="14">
        <v>0.33333333333333331</v>
      </c>
      <c r="D12" s="14">
        <v>0.75</v>
      </c>
      <c r="E12" s="1">
        <f t="shared" si="0"/>
        <v>10</v>
      </c>
      <c r="F12" s="13">
        <f t="shared" si="1"/>
        <v>228.5</v>
      </c>
      <c r="G12" s="13">
        <f t="shared" si="2"/>
        <v>17.48</v>
      </c>
      <c r="H12" s="13">
        <f t="shared" si="3"/>
        <v>211.02</v>
      </c>
    </row>
    <row r="13" spans="1:8" x14ac:dyDescent="0.35">
      <c r="A13" s="5" t="s">
        <v>26</v>
      </c>
      <c r="B13" s="15">
        <v>26.98</v>
      </c>
      <c r="C13" s="14">
        <v>0.27083333333333331</v>
      </c>
      <c r="D13" s="14">
        <v>0.47916666666666663</v>
      </c>
      <c r="E13" s="1">
        <f t="shared" si="0"/>
        <v>5</v>
      </c>
      <c r="F13" s="13">
        <f t="shared" si="1"/>
        <v>134.9</v>
      </c>
      <c r="G13" s="13">
        <f t="shared" si="2"/>
        <v>10.32</v>
      </c>
      <c r="H13" s="13">
        <f t="shared" si="3"/>
        <v>124.58000000000001</v>
      </c>
    </row>
    <row r="14" spans="1:8" x14ac:dyDescent="0.35">
      <c r="A14" s="5" t="s">
        <v>25</v>
      </c>
      <c r="B14" s="15">
        <v>17.71</v>
      </c>
      <c r="C14" s="14">
        <v>0.33333333333333331</v>
      </c>
      <c r="D14" s="14">
        <v>0.54166666666666663</v>
      </c>
      <c r="E14" s="1">
        <f t="shared" si="0"/>
        <v>5</v>
      </c>
      <c r="F14" s="13">
        <f t="shared" si="1"/>
        <v>88.55</v>
      </c>
      <c r="G14" s="13">
        <f t="shared" si="2"/>
        <v>6.77</v>
      </c>
      <c r="H14" s="13">
        <f t="shared" si="3"/>
        <v>81.78</v>
      </c>
    </row>
    <row r="15" spans="1:8" x14ac:dyDescent="0.35">
      <c r="A15" s="5" t="s">
        <v>24</v>
      </c>
      <c r="B15" s="15">
        <v>20.12</v>
      </c>
      <c r="C15" s="14">
        <v>0.29166666666666669</v>
      </c>
      <c r="D15" s="14">
        <v>0.68750000000000011</v>
      </c>
      <c r="E15" s="1">
        <f t="shared" si="0"/>
        <v>9.5000000000000018</v>
      </c>
      <c r="F15" s="13">
        <f t="shared" si="1"/>
        <v>191.14</v>
      </c>
      <c r="G15" s="13">
        <f t="shared" si="2"/>
        <v>14.62</v>
      </c>
      <c r="H15" s="13">
        <f t="shared" si="3"/>
        <v>176.51999999999998</v>
      </c>
    </row>
    <row r="16" spans="1:8" x14ac:dyDescent="0.35">
      <c r="A16" s="5" t="s">
        <v>23</v>
      </c>
      <c r="B16" s="15">
        <v>23.69</v>
      </c>
      <c r="C16" s="14">
        <v>0.33333333333333331</v>
      </c>
      <c r="D16" s="14">
        <v>0.625</v>
      </c>
      <c r="E16" s="1">
        <f t="shared" si="0"/>
        <v>7</v>
      </c>
      <c r="F16" s="13">
        <f t="shared" si="1"/>
        <v>165.83</v>
      </c>
      <c r="G16" s="13">
        <f t="shared" si="2"/>
        <v>12.69</v>
      </c>
      <c r="H16" s="13">
        <f t="shared" si="3"/>
        <v>153.14000000000001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&amp;LAleeza Tabassum&amp;CPage &amp;P of &amp;N&amp;R&amp;F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Date NF &amp; Calcs</vt:lpstr>
      <vt:lpstr>Time NF &amp; Calcs</vt:lpstr>
      <vt:lpstr>HW(1)</vt:lpstr>
      <vt:lpstr>HW(2)</vt:lpstr>
      <vt:lpstr>HW(3)</vt:lpstr>
      <vt:lpstr>HW(4)</vt:lpstr>
      <vt:lpstr>'HW(3)'!Print_Area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Aleeza Zulfiquar</dc:creator>
  <cp:lastModifiedBy>Aleeza Zulfiquar</cp:lastModifiedBy>
  <cp:lastPrinted>2025-05-04T14:21:27Z</cp:lastPrinted>
  <dcterms:created xsi:type="dcterms:W3CDTF">2025-05-04T14:02:48Z</dcterms:created>
  <dcterms:modified xsi:type="dcterms:W3CDTF">2025-05-04T14:21:30Z</dcterms:modified>
</cp:coreProperties>
</file>