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89097273cc5fabe7/Desktop/"/>
    </mc:Choice>
  </mc:AlternateContent>
  <xr:revisionPtr revIDLastSave="7" documentId="8_{598FE665-DD54-4F0D-AA84-7B1AD6F6AAE5}" xr6:coauthVersionLast="47" xr6:coauthVersionMax="47" xr10:uidLastSave="{0AC4F899-AC72-413F-9CDF-6B24F0D890A5}"/>
  <bookViews>
    <workbookView xWindow="-110" yWindow="-110" windowWidth="19420" windowHeight="10300" activeTab="3" xr2:uid="{DD4AF95E-4794-43D5-ABFB-D2DE1761BB9C}"/>
  </bookViews>
  <sheets>
    <sheet name="StudentMarksheet" sheetId="2" r:id="rId1"/>
    <sheet name="NetIncomeProjection" sheetId="4" r:id="rId2"/>
    <sheet name="HW(1)" sheetId="5" r:id="rId3"/>
    <sheet name="HW(2)" sheetId="6" r:id="rId4"/>
    <sheet name="HW(3)" sheetId="7" r:id="rId5"/>
  </sheets>
  <definedNames>
    <definedName name="_xlnm.Print_Area" localSheetId="1">NetIncomeProjection!$A$3:$K$22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6" l="1"/>
  <c r="G5" i="6"/>
  <c r="H5" i="6"/>
  <c r="G11" i="6"/>
  <c r="H11" i="6"/>
  <c r="G13" i="6"/>
  <c r="H13" i="6"/>
  <c r="H7" i="5"/>
  <c r="I7" i="5" s="1"/>
  <c r="H8" i="5"/>
  <c r="I8" i="5" s="1"/>
  <c r="H9" i="5"/>
  <c r="I9" i="5"/>
  <c r="H10" i="5"/>
  <c r="I10" i="5"/>
  <c r="H11" i="5"/>
  <c r="I11" i="5" s="1"/>
  <c r="H12" i="5"/>
  <c r="I12" i="5"/>
  <c r="H13" i="5"/>
  <c r="I13" i="5"/>
  <c r="B4" i="4"/>
  <c r="B5" i="4" s="1"/>
  <c r="C4" i="4" l="1"/>
  <c r="B6" i="4"/>
  <c r="D4" i="4" l="1"/>
  <c r="C5" i="4"/>
  <c r="C6" i="4"/>
  <c r="E4" i="4" l="1"/>
  <c r="D5" i="4"/>
  <c r="D6" i="4"/>
  <c r="F4" i="4" l="1"/>
  <c r="E5" i="4"/>
  <c r="E6" i="4"/>
  <c r="F5" i="4" l="1"/>
  <c r="G5" i="4" s="1"/>
  <c r="F6" i="4"/>
  <c r="G6" i="4" s="1"/>
  <c r="G4" i="4"/>
  <c r="H4" i="2" l="1"/>
  <c r="I6" i="2" s="1"/>
  <c r="H5" i="2"/>
  <c r="I5" i="2" s="1"/>
  <c r="H6" i="2"/>
  <c r="H7" i="2"/>
  <c r="I7" i="2" s="1"/>
  <c r="H8" i="2"/>
  <c r="H9" i="2"/>
  <c r="I9" i="2" s="1"/>
  <c r="H10" i="2"/>
  <c r="I10" i="2" s="1"/>
  <c r="H11" i="2"/>
  <c r="B12" i="2"/>
  <c r="C12" i="2"/>
  <c r="D12" i="2"/>
  <c r="E12" i="2"/>
  <c r="F12" i="2"/>
  <c r="G12" i="2"/>
  <c r="I11" i="2" l="1"/>
  <c r="I8" i="2"/>
</calcChain>
</file>

<file path=xl/sharedStrings.xml><?xml version="1.0" encoding="utf-8"?>
<sst xmlns="http://schemas.openxmlformats.org/spreadsheetml/2006/main" count="94" uniqueCount="73">
  <si>
    <t>Average</t>
  </si>
  <si>
    <t>Ayesha</t>
  </si>
  <si>
    <t>Nahid</t>
  </si>
  <si>
    <t>Aquib</t>
  </si>
  <si>
    <t>Atif</t>
  </si>
  <si>
    <t>Asim</t>
  </si>
  <si>
    <t>Adil</t>
  </si>
  <si>
    <t>Aleeza</t>
  </si>
  <si>
    <t>Max</t>
  </si>
  <si>
    <t>% Grade</t>
  </si>
  <si>
    <t>Total</t>
  </si>
  <si>
    <t>Test 3</t>
  </si>
  <si>
    <t>Test 2</t>
  </si>
  <si>
    <t>Test 1</t>
  </si>
  <si>
    <t>Quiz 3</t>
  </si>
  <si>
    <t>Quiz 2</t>
  </si>
  <si>
    <t>Quiz 1</t>
  </si>
  <si>
    <t>Name</t>
  </si>
  <si>
    <t>Expense as % of Revenue</t>
  </si>
  <si>
    <t>Revenue % Increase</t>
  </si>
  <si>
    <t>Start Revenue for Jan</t>
  </si>
  <si>
    <t>Assumptions (Formula Inputs)</t>
  </si>
  <si>
    <t>NetIncome</t>
  </si>
  <si>
    <t>Expenses</t>
  </si>
  <si>
    <t>Revenue</t>
  </si>
  <si>
    <t>May</t>
  </si>
  <si>
    <t>Apr</t>
  </si>
  <si>
    <t>Mar</t>
  </si>
  <si>
    <t>Feb</t>
  </si>
  <si>
    <t>Jan</t>
  </si>
  <si>
    <t>Net Income Projections</t>
  </si>
  <si>
    <t>Ty</t>
  </si>
  <si>
    <t>Shelia</t>
  </si>
  <si>
    <t>Pham</t>
  </si>
  <si>
    <t>Phil</t>
  </si>
  <si>
    <t>Mo</t>
  </si>
  <si>
    <t>Jo</t>
  </si>
  <si>
    <t>Sioux</t>
  </si>
  <si>
    <t>Sales Goal</t>
  </si>
  <si>
    <t>% of Sales Goal</t>
  </si>
  <si>
    <t>Jun</t>
  </si>
  <si>
    <t>Sales Reps</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</si>
  <si>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</si>
  <si>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</si>
  <si>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Sum</t>
  </si>
  <si>
    <t>Count</t>
  </si>
  <si>
    <t>Criteria</t>
  </si>
  <si>
    <t>Fran</t>
  </si>
  <si>
    <t>Han</t>
  </si>
  <si>
    <t>SUMIFS</t>
  </si>
  <si>
    <t>COUNTIFS</t>
  </si>
  <si>
    <t>Function to use:</t>
  </si>
  <si>
    <t>calculation on all the items, just on some of the items".</t>
  </si>
  <si>
    <t>**When you specify a "criteria" or "condition" you are saying: "don't make the</t>
  </si>
  <si>
    <t>Bob</t>
  </si>
  <si>
    <t>Sum ALL Numbers</t>
  </si>
  <si>
    <t>Count ALL Words</t>
  </si>
  <si>
    <t>Count ALL Numbers</t>
  </si>
  <si>
    <t>SUM</t>
  </si>
  <si>
    <t>COUNTA</t>
  </si>
  <si>
    <t>COUNT</t>
  </si>
  <si>
    <t>Sales</t>
  </si>
  <si>
    <t>SalesRep</t>
  </si>
  <si>
    <t>Date</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</si>
  <si>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</si>
  <si>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Tina</t>
  </si>
  <si>
    <t>Sims</t>
  </si>
  <si>
    <t>Gigi</t>
  </si>
  <si>
    <t>Sales Rep</t>
  </si>
  <si>
    <t>Monday Sales</t>
  </si>
  <si>
    <t>Create a column Chart that shows the sales for each Sales Rep.</t>
  </si>
  <si>
    <t>Generate a tabular report that calculates the total score, percentage grade, and average marks obtained by each student, thereby creating a comprehensive marksheet.</t>
  </si>
  <si>
    <t>Create a Jan-May financial report with revenue, expenses, net income, and a performance chart, incorporating necessary adjustments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</si>
</sst>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5" formatCode="&quot;$&quot;#,##0"/>
    <numFmt numFmtId="166" formatCode="&quot;$&quot;#,##0_);[Red]\(&quot;$&quot;#,##0\)"/>
  </numFmts>
  <fonts count="5" x14ac:knownFonts="1">
    <font>
      <sz val="11"/>
      <color theme="1"/>
      <name val="Calibri"/>
      <family val="2"/>
      <scheme val="minor"/>
    </font>
    <font>
      <sz val="11"/>
      <color theme="0"/>
      <name val="Calibri"/>
      <family val="2"/>
      <scheme val="minor"/>
    </font>
    <font>
      <sz val="14"/>
      <color theme="0"/>
      <name val="Calibri"/>
      <family val="2"/>
      <scheme val="minor"/>
    </font>
    <font>
      <sz val="11"/>
      <name val="Calibri"/>
      <family val="2"/>
      <scheme val="minor"/>
    </font>
    <font>
      <sz val="12"/>
      <color theme="1"/>
      <name val="Calibri"/>
      <family val="2"/>
      <scheme val="minor"/>
    </font>
  </fonts>
  <fills count="13">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7"/>
        <bgColor indexed="64"/>
      </patternFill>
    </fill>
    <fill>
      <patternFill patternType="solid">
        <fgColor theme="4" tint="-0.499984740745262"/>
        <bgColor indexed="64"/>
      </patternFill>
    </fill>
    <fill>
      <patternFill patternType="solid">
        <fgColor rgb="FF00B0F0"/>
        <bgColor indexed="64"/>
      </patternFill>
    </fill>
    <fill>
      <patternFill patternType="solid">
        <fgColor theme="7" tint="0.79998168889431442"/>
        <bgColor indexed="64"/>
      </patternFill>
    </fill>
    <fill>
      <patternFill patternType="solid">
        <fgColor rgb="FF002060"/>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47">
    <xf numFmtId="0" fontId="0" fillId="0" borderId="0" xfId="0"/>
    <xf numFmtId="0" fontId="0" fillId="0" borderId="1" xfId="0" applyBorder="1"/>
    <xf numFmtId="2" fontId="0" fillId="2" borderId="1" xfId="0" applyNumberFormat="1" applyFill="1" applyBorder="1"/>
    <xf numFmtId="10" fontId="0" fillId="2" borderId="1" xfId="0" applyNumberFormat="1" applyFill="1" applyBorder="1"/>
    <xf numFmtId="0" fontId="0" fillId="2" borderId="1" xfId="0" applyFill="1" applyBorder="1"/>
    <xf numFmtId="0" fontId="0" fillId="3" borderId="1" xfId="0" applyFill="1" applyBorder="1"/>
    <xf numFmtId="0" fontId="1" fillId="4" borderId="1" xfId="0" applyFont="1" applyFill="1" applyBorder="1"/>
    <xf numFmtId="9" fontId="0" fillId="0" borderId="1" xfId="0" applyNumberFormat="1" applyBorder="1"/>
    <xf numFmtId="164" fontId="0" fillId="0" borderId="1" xfId="0" applyNumberFormat="1" applyBorder="1"/>
    <xf numFmtId="0" fontId="1" fillId="4" borderId="1" xfId="0" applyFont="1" applyFill="1" applyBorder="1" applyAlignment="1">
      <alignment vertical="center"/>
    </xf>
    <xf numFmtId="0" fontId="1" fillId="5" borderId="1" xfId="0" applyFont="1" applyFill="1" applyBorder="1"/>
    <xf numFmtId="0" fontId="1" fillId="0" borderId="0" xfId="0" applyFont="1"/>
    <xf numFmtId="10" fontId="0" fillId="6" borderId="1" xfId="0" applyNumberFormat="1" applyFill="1" applyBorder="1"/>
    <xf numFmtId="164" fontId="0" fillId="6" borderId="1" xfId="0" applyNumberFormat="1" applyFill="1" applyBorder="1"/>
    <xf numFmtId="0" fontId="0" fillId="7" borderId="1" xfId="0" applyFill="1" applyBorder="1"/>
    <xf numFmtId="0" fontId="1" fillId="8" borderId="1" xfId="0" applyFont="1" applyFill="1" applyBorder="1"/>
    <xf numFmtId="0" fontId="1" fillId="8" borderId="1" xfId="0" applyFont="1" applyFill="1" applyBorder="1" applyAlignment="1">
      <alignment vertical="center" shrinkToFit="1"/>
    </xf>
    <xf numFmtId="0" fontId="2" fillId="9" borderId="2" xfId="0" applyFont="1" applyFill="1" applyBorder="1" applyAlignment="1">
      <alignment vertical="center"/>
    </xf>
    <xf numFmtId="0" fontId="2" fillId="9" borderId="3" xfId="0" applyFont="1" applyFill="1" applyBorder="1" applyAlignment="1">
      <alignment vertical="center"/>
    </xf>
    <xf numFmtId="0" fontId="2" fillId="9" borderId="4" xfId="0" applyFont="1" applyFill="1" applyBorder="1" applyAlignment="1">
      <alignment vertical="center"/>
    </xf>
    <xf numFmtId="165" fontId="0" fillId="2" borderId="1" xfId="0" applyNumberFormat="1" applyFill="1" applyBorder="1"/>
    <xf numFmtId="14" fontId="0" fillId="0" borderId="1" xfId="0" applyNumberFormat="1" applyBorder="1"/>
    <xf numFmtId="0" fontId="1" fillId="11" borderId="5" xfId="0" applyFont="1" applyFill="1" applyBorder="1"/>
    <xf numFmtId="165" fontId="0" fillId="0" borderId="1" xfId="0" applyNumberFormat="1" applyBorder="1"/>
    <xf numFmtId="0" fontId="3" fillId="10" borderId="1" xfId="0" applyFont="1" applyFill="1" applyBorder="1"/>
    <xf numFmtId="0" fontId="0" fillId="10" borderId="6" xfId="0" applyFill="1" applyBorder="1"/>
    <xf numFmtId="0" fontId="0" fillId="10" borderId="7" xfId="0" applyFill="1" applyBorder="1"/>
    <xf numFmtId="0" fontId="0" fillId="10" borderId="8" xfId="0" applyFill="1" applyBorder="1"/>
    <xf numFmtId="0" fontId="0" fillId="10" borderId="9" xfId="0" applyFill="1" applyBorder="1"/>
    <xf numFmtId="0" fontId="0" fillId="10" borderId="10" xfId="0" applyFill="1" applyBorder="1"/>
    <xf numFmtId="0" fontId="0" fillId="10" borderId="11" xfId="0" applyFill="1" applyBorder="1"/>
    <xf numFmtId="0" fontId="1" fillId="11" borderId="1" xfId="0" applyFont="1" applyFill="1" applyBorder="1"/>
    <xf numFmtId="166" fontId="0" fillId="0" borderId="1" xfId="0" applyNumberFormat="1" applyBorder="1"/>
    <xf numFmtId="0" fontId="0" fillId="3" borderId="2" xfId="0" applyFill="1" applyBorder="1"/>
    <xf numFmtId="0" fontId="0" fillId="3" borderId="4" xfId="0" applyFill="1" applyBorder="1"/>
    <xf numFmtId="0" fontId="0" fillId="12" borderId="2" xfId="0" applyFill="1" applyBorder="1"/>
    <xf numFmtId="0" fontId="0" fillId="12" borderId="3" xfId="0" applyFill="1" applyBorder="1"/>
    <xf numFmtId="0" fontId="0" fillId="12" borderId="4" xfId="0" applyFill="1" applyBorder="1"/>
    <xf numFmtId="0" fontId="0" fillId="10" borderId="4" xfId="0" applyFill="1" applyBorder="1" applyAlignment="1">
      <alignment vertical="center"/>
    </xf>
    <xf numFmtId="0" fontId="0" fillId="10" borderId="3" xfId="0" applyFill="1" applyBorder="1" applyAlignment="1">
      <alignment vertical="center"/>
    </xf>
    <xf numFmtId="0" fontId="0" fillId="10" borderId="2" xfId="0" applyFill="1" applyBorder="1" applyAlignment="1">
      <alignment vertical="center"/>
    </xf>
    <xf numFmtId="0" fontId="4" fillId="10" borderId="4" xfId="0" applyFont="1" applyFill="1" applyBorder="1" applyAlignment="1">
      <alignment vertical="center"/>
    </xf>
    <xf numFmtId="0" fontId="4" fillId="10" borderId="3" xfId="0" applyFont="1" applyFill="1" applyBorder="1" applyAlignment="1">
      <alignment vertical="center"/>
    </xf>
    <xf numFmtId="0" fontId="4" fillId="10" borderId="2" xfId="0" applyFont="1" applyFill="1" applyBorder="1" applyAlignment="1">
      <alignment vertical="center"/>
    </xf>
    <xf numFmtId="0" fontId="0" fillId="10" borderId="4" xfId="0" applyFill="1" applyBorder="1" applyAlignment="1">
      <alignment horizontal="center" wrapText="1"/>
    </xf>
    <xf numFmtId="0" fontId="0" fillId="10" borderId="3" xfId="0" applyFill="1" applyBorder="1" applyAlignment="1">
      <alignment horizontal="center" wrapText="1"/>
    </xf>
    <xf numFmtId="0" fontId="0" fillId="10" borderId="2"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NetIncomeProjection!$A$3</c:f>
          <c:strCache>
            <c:ptCount val="1"/>
            <c:pt idx="0">
              <c:v>Net Income Projections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7B1-4517-9361-FE608F2FC1E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7B1-4517-9361-FE608F2FC1E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7B1-4517-9361-FE608F2FC1E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7B1-4517-9361-FE608F2FC1E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7B1-4517-9361-FE608F2FC1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NetIncomeProjection!$B$3:$F$3</c:f>
              <c:strCache>
                <c:ptCount val="5"/>
                <c:pt idx="0">
                  <c:v>Jan</c:v>
                </c:pt>
                <c:pt idx="1">
                  <c:v>Feb</c:v>
                </c:pt>
                <c:pt idx="2">
                  <c:v>Mar</c:v>
                </c:pt>
                <c:pt idx="3">
                  <c:v>Apr</c:v>
                </c:pt>
                <c:pt idx="4">
                  <c:v>May</c:v>
                </c:pt>
              </c:strCache>
            </c:strRef>
          </c:cat>
          <c:val>
            <c:numRef>
              <c:f>NetIncomeProjection!$B$6:$F$6</c:f>
              <c:numCache>
                <c:formatCode>[$$-409]#,##0</c:formatCode>
                <c:ptCount val="5"/>
                <c:pt idx="0">
                  <c:v>2625</c:v>
                </c:pt>
                <c:pt idx="1">
                  <c:v>2756.25</c:v>
                </c:pt>
                <c:pt idx="2">
                  <c:v>2894.0625</c:v>
                </c:pt>
                <c:pt idx="3">
                  <c:v>3038.765625</c:v>
                </c:pt>
                <c:pt idx="4">
                  <c:v>3190.7039062499998</c:v>
                </c:pt>
              </c:numCache>
            </c:numRef>
          </c:val>
          <c:extLst>
            <c:ext xmlns:c16="http://schemas.microsoft.com/office/drawing/2014/chart" uri="{C3380CC4-5D6E-409C-BE32-E72D297353CC}">
              <c16:uniqueId val="{0000000A-87B1-4517-9361-FE608F2FC1E4}"/>
            </c:ext>
          </c:extLst>
        </c:ser>
        <c:dLbls>
          <c:dLblPos val="outEnd"/>
          <c:showLegendKey val="0"/>
          <c:showVal val="1"/>
          <c:showCatName val="0"/>
          <c:showSerName val="0"/>
          <c:showPercent val="0"/>
          <c:showBubbleSize val="0"/>
        </c:dLbls>
        <c:gapWidth val="219"/>
        <c:overlap val="-27"/>
        <c:axId val="897057856"/>
        <c:axId val="897060256"/>
      </c:barChart>
      <c:catAx>
        <c:axId val="8970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60256"/>
        <c:crosses val="autoZero"/>
        <c:auto val="1"/>
        <c:lblAlgn val="ctr"/>
        <c:lblOffset val="100"/>
        <c:noMultiLvlLbl val="0"/>
      </c:catAx>
      <c:valAx>
        <c:axId val="897060256"/>
        <c:scaling>
          <c:orientation val="minMax"/>
        </c:scaling>
        <c:delete val="1"/>
        <c:axPos val="l"/>
        <c:numFmt formatCode="[$$-409]#,##0" sourceLinked="1"/>
        <c:majorTickMark val="none"/>
        <c:minorTickMark val="none"/>
        <c:tickLblPos val="nextTo"/>
        <c:crossAx val="8970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A14-4032-9598-556BCA3562F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A14-4032-9598-556BCA3562F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A14-4032-9598-556BCA3562F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A14-4032-9598-556BCA3562F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A14-4032-9598-556BCA3562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'HW(3)'!$A$6:$A$10</c:f>
              <c:strCache>
                <c:ptCount val="5"/>
                <c:pt idx="0">
                  <c:v>Gigi</c:v>
                </c:pt>
                <c:pt idx="1">
                  <c:v>Phil</c:v>
                </c:pt>
                <c:pt idx="2">
                  <c:v>Sims</c:v>
                </c:pt>
                <c:pt idx="3">
                  <c:v>Tina</c:v>
                </c:pt>
                <c:pt idx="4">
                  <c:v>Shelia</c:v>
                </c:pt>
              </c:strCache>
            </c:strRef>
          </c:cat>
          <c:val>
            <c:numRef>
              <c:f>'HW(3)'!$B$6:$B$10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AA14-4032-9598-556BCA3562F6}"/>
            </c:ext>
          </c:extLst>
        </c:ser>
        <c:dLbls>
          <c:dLblPos val="outEnd"/>
          <c:showLegendKey val="0"/>
          <c:showVal val="1"/>
          <c:showCatName val="0"/>
          <c:showSerName val="0"/>
          <c:showPercent val="0"/>
          <c:showBubbleSize val="0"/>
        </c:dLbls>
        <c:gapWidth val="219"/>
        <c:overlap val="-27"/>
        <c:axId val="1639600495"/>
        <c:axId val="1639584655"/>
      </c:barChart>
      <c:catAx>
        <c:axId val="163960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584655"/>
        <c:crosses val="autoZero"/>
        <c:auto val="1"/>
        <c:lblAlgn val="ctr"/>
        <c:lblOffset val="100"/>
        <c:noMultiLvlLbl val="0"/>
      </c:catAx>
      <c:valAx>
        <c:axId val="1639584655"/>
        <c:scaling>
          <c:orientation val="minMax"/>
        </c:scaling>
        <c:delete val="1"/>
        <c:axPos val="l"/>
        <c:numFmt formatCode="&quot;$&quot;#,##0_);[Red]\(&quot;$&quot;#,##0\)" sourceLinked="1"/>
        <c:majorTickMark val="none"/>
        <c:minorTickMark val="none"/>
        <c:tickLblPos val="nextTo"/>
        <c:crossAx val="1639600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606425</xdr:colOff>
      <xdr:row>6</xdr:row>
      <xdr:rowOff>152400</xdr:rowOff>
    </xdr:from>
    <xdr:to>
      <xdr:col>10</xdr:col>
      <xdr:colOff>146050</xdr:colOff>
      <xdr:row>19</xdr:row>
      <xdr:rowOff>120650</xdr:rowOff>
    </xdr:to>
    <xdr:graphicFrame macro="">
      <xdr:nvGraphicFramePr>
        <xdr:cNvPr id="2" name="Chart 1">
          <a:extLst>
            <a:ext uri="{FF2B5EF4-FFF2-40B4-BE49-F238E27FC236}">
              <a16:creationId xmlns:a16="http://schemas.microsoft.com/office/drawing/2014/main" id="{20956EA3-5A47-453C-9D69-711C161BE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xdr:colOff>
      <xdr:row>3</xdr:row>
      <xdr:rowOff>27781</xdr:rowOff>
    </xdr:from>
    <xdr:to>
      <xdr:col>7</xdr:col>
      <xdr:colOff>103187</xdr:colOff>
      <xdr:row>11</xdr:row>
      <xdr:rowOff>31749</xdr:rowOff>
    </xdr:to>
    <xdr:graphicFrame macro="">
      <xdr:nvGraphicFramePr>
        <xdr:cNvPr id="2" name="Chart 1">
          <a:extLst>
            <a:ext uri="{FF2B5EF4-FFF2-40B4-BE49-F238E27FC236}">
              <a16:creationId xmlns:a16="http://schemas.microsoft.com/office/drawing/2014/main" id="{1E819884-C6B8-4DCB-86F8-C6CB40EBD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85E46-EE09-4D05-B4A0-19F3683D42FC}">
  <dimension ref="A1:T12"/>
  <sheetViews>
    <sheetView workbookViewId="0">
      <selection activeCell="M19" sqref="M19"/>
    </sheetView>
  </sheetViews>
  <sheetFormatPr defaultRowHeight="14.5" x14ac:dyDescent="0.35"/>
  <sheetData>
    <row r="1" spans="1:20" x14ac:dyDescent="0.35">
      <c r="A1" s="38" t="s">
        <v>71</v>
      </c>
      <c r="B1" s="39"/>
      <c r="C1" s="39"/>
      <c r="D1" s="39"/>
      <c r="E1" s="39"/>
      <c r="F1" s="39"/>
      <c r="G1" s="39"/>
      <c r="H1" s="39"/>
      <c r="I1" s="39"/>
      <c r="J1" s="39"/>
      <c r="K1" s="39"/>
      <c r="L1" s="39"/>
      <c r="M1" s="39"/>
      <c r="N1" s="39"/>
      <c r="O1" s="39"/>
      <c r="P1" s="39"/>
      <c r="Q1" s="39"/>
      <c r="R1" s="39"/>
      <c r="S1" s="39"/>
      <c r="T1" s="40"/>
    </row>
    <row r="3" spans="1:20" x14ac:dyDescent="0.35">
      <c r="A3" s="6" t="s">
        <v>17</v>
      </c>
      <c r="B3" s="6" t="s">
        <v>16</v>
      </c>
      <c r="C3" s="6" t="s">
        <v>15</v>
      </c>
      <c r="D3" s="6" t="s">
        <v>14</v>
      </c>
      <c r="E3" s="6" t="s">
        <v>13</v>
      </c>
      <c r="F3" s="6" t="s">
        <v>12</v>
      </c>
      <c r="G3" s="6" t="s">
        <v>11</v>
      </c>
      <c r="H3" s="6" t="s">
        <v>10</v>
      </c>
      <c r="I3" s="6" t="s">
        <v>9</v>
      </c>
    </row>
    <row r="4" spans="1:20" x14ac:dyDescent="0.35">
      <c r="A4" s="5" t="s">
        <v>8</v>
      </c>
      <c r="B4" s="5">
        <v>20</v>
      </c>
      <c r="C4" s="5">
        <v>20</v>
      </c>
      <c r="D4" s="5">
        <v>20</v>
      </c>
      <c r="E4" s="5">
        <v>100</v>
      </c>
      <c r="F4" s="5">
        <v>100</v>
      </c>
      <c r="G4" s="5">
        <v>100</v>
      </c>
      <c r="H4" s="5">
        <f t="shared" ref="H4:H11" si="0">SUM(B4:G4)</f>
        <v>360</v>
      </c>
      <c r="I4" s="5"/>
    </row>
    <row r="5" spans="1:20" x14ac:dyDescent="0.35">
      <c r="A5" s="1" t="s">
        <v>7</v>
      </c>
      <c r="B5" s="1">
        <v>20</v>
      </c>
      <c r="C5" s="1">
        <v>14</v>
      </c>
      <c r="D5" s="1">
        <v>19</v>
      </c>
      <c r="E5" s="1">
        <v>92</v>
      </c>
      <c r="F5" s="1">
        <v>97</v>
      </c>
      <c r="G5" s="1">
        <v>91</v>
      </c>
      <c r="H5" s="4">
        <f t="shared" si="0"/>
        <v>333</v>
      </c>
      <c r="I5" s="3">
        <f t="shared" ref="I5:I11" si="1">H5/$H$4</f>
        <v>0.92500000000000004</v>
      </c>
    </row>
    <row r="6" spans="1:20" x14ac:dyDescent="0.35">
      <c r="A6" s="1" t="s">
        <v>6</v>
      </c>
      <c r="B6" s="1">
        <v>18</v>
      </c>
      <c r="C6" s="1">
        <v>17</v>
      </c>
      <c r="D6" s="1">
        <v>19</v>
      </c>
      <c r="E6" s="1">
        <v>95</v>
      </c>
      <c r="F6" s="1">
        <v>99</v>
      </c>
      <c r="G6" s="1">
        <v>96</v>
      </c>
      <c r="H6" s="4">
        <f t="shared" si="0"/>
        <v>344</v>
      </c>
      <c r="I6" s="3">
        <f t="shared" si="1"/>
        <v>0.9555555555555556</v>
      </c>
    </row>
    <row r="7" spans="1:20" x14ac:dyDescent="0.35">
      <c r="A7" s="1" t="s">
        <v>5</v>
      </c>
      <c r="B7" s="1">
        <v>17</v>
      </c>
      <c r="C7" s="1">
        <v>16</v>
      </c>
      <c r="D7" s="1">
        <v>18</v>
      </c>
      <c r="E7" s="1">
        <v>96</v>
      </c>
      <c r="F7" s="1">
        <v>82</v>
      </c>
      <c r="G7" s="1">
        <v>99</v>
      </c>
      <c r="H7" s="4">
        <f t="shared" si="0"/>
        <v>328</v>
      </c>
      <c r="I7" s="3">
        <f t="shared" si="1"/>
        <v>0.91111111111111109</v>
      </c>
    </row>
    <row r="8" spans="1:20" x14ac:dyDescent="0.35">
      <c r="A8" s="1" t="s">
        <v>4</v>
      </c>
      <c r="B8" s="1">
        <v>19</v>
      </c>
      <c r="C8" s="1">
        <v>17</v>
      </c>
      <c r="D8" s="1">
        <v>20</v>
      </c>
      <c r="E8" s="1">
        <v>93</v>
      </c>
      <c r="F8" s="1">
        <v>88</v>
      </c>
      <c r="G8" s="1">
        <v>97</v>
      </c>
      <c r="H8" s="4">
        <f t="shared" si="0"/>
        <v>334</v>
      </c>
      <c r="I8" s="3">
        <f t="shared" si="1"/>
        <v>0.92777777777777781</v>
      </c>
    </row>
    <row r="9" spans="1:20" x14ac:dyDescent="0.35">
      <c r="A9" s="1" t="s">
        <v>3</v>
      </c>
      <c r="B9" s="1">
        <v>20</v>
      </c>
      <c r="C9" s="1">
        <v>19</v>
      </c>
      <c r="D9" s="1">
        <v>17</v>
      </c>
      <c r="E9" s="1">
        <v>94</v>
      </c>
      <c r="F9" s="1">
        <v>89</v>
      </c>
      <c r="G9" s="1">
        <v>95</v>
      </c>
      <c r="H9" s="4">
        <f t="shared" si="0"/>
        <v>334</v>
      </c>
      <c r="I9" s="3">
        <f t="shared" si="1"/>
        <v>0.92777777777777781</v>
      </c>
    </row>
    <row r="10" spans="1:20" x14ac:dyDescent="0.35">
      <c r="A10" s="1" t="s">
        <v>2</v>
      </c>
      <c r="B10" s="1">
        <v>16</v>
      </c>
      <c r="C10" s="1">
        <v>18</v>
      </c>
      <c r="D10" s="1">
        <v>20</v>
      </c>
      <c r="E10" s="1">
        <v>82</v>
      </c>
      <c r="F10" s="1">
        <v>91</v>
      </c>
      <c r="G10" s="1">
        <v>92</v>
      </c>
      <c r="H10" s="4">
        <f t="shared" si="0"/>
        <v>319</v>
      </c>
      <c r="I10" s="3">
        <f t="shared" si="1"/>
        <v>0.88611111111111107</v>
      </c>
    </row>
    <row r="11" spans="1:20" x14ac:dyDescent="0.35">
      <c r="A11" s="1" t="s">
        <v>1</v>
      </c>
      <c r="B11" s="1">
        <v>15</v>
      </c>
      <c r="C11" s="1">
        <v>20</v>
      </c>
      <c r="D11" s="1">
        <v>16</v>
      </c>
      <c r="E11" s="1">
        <v>89</v>
      </c>
      <c r="F11" s="1">
        <v>96</v>
      </c>
      <c r="G11" s="1">
        <v>99</v>
      </c>
      <c r="H11" s="4">
        <f t="shared" si="0"/>
        <v>335</v>
      </c>
      <c r="I11" s="3">
        <f t="shared" si="1"/>
        <v>0.93055555555555558</v>
      </c>
    </row>
    <row r="12" spans="1:20" x14ac:dyDescent="0.35">
      <c r="A12" s="1" t="s">
        <v>0</v>
      </c>
      <c r="B12" s="2">
        <f t="shared" ref="B12:G12" si="2">AVERAGE(B4,B5:B11)</f>
        <v>18.125</v>
      </c>
      <c r="C12" s="2">
        <f t="shared" si="2"/>
        <v>17.625</v>
      </c>
      <c r="D12" s="2">
        <f t="shared" si="2"/>
        <v>18.625</v>
      </c>
      <c r="E12" s="2">
        <f t="shared" si="2"/>
        <v>92.625</v>
      </c>
      <c r="F12" s="2">
        <f t="shared" si="2"/>
        <v>92.75</v>
      </c>
      <c r="G12" s="2">
        <f t="shared" si="2"/>
        <v>96.125</v>
      </c>
      <c r="H12" s="1"/>
      <c r="I12" s="1"/>
    </row>
  </sheetData>
  <printOptions horizontalCentered="1"/>
  <pageMargins left="0.70866141732283472" right="0.70866141732283472" top="0.74803149606299213" bottom="0.74803149606299213" header="0.31496062992125984" footer="0.31496062992125984"/>
  <pageSetup orientation="portrait" r:id="rId1"/>
  <headerFooter>
    <oddFooter>&amp;LAleeza Tabassum&amp;CPage &amp;P of &amp;N&amp;R &amp;F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4604E-5DBB-466D-B6E3-57C9AE4A66CE}">
  <dimension ref="A1:R11"/>
  <sheetViews>
    <sheetView workbookViewId="0">
      <selection activeCell="A16" sqref="A16"/>
    </sheetView>
  </sheetViews>
  <sheetFormatPr defaultRowHeight="14.5" x14ac:dyDescent="0.35"/>
  <cols>
    <col min="1" max="1" width="22.36328125" customWidth="1"/>
  </cols>
  <sheetData>
    <row r="1" spans="1:18" ht="15.5" x14ac:dyDescent="0.35">
      <c r="A1" s="41" t="s">
        <v>72</v>
      </c>
      <c r="B1" s="42"/>
      <c r="C1" s="42"/>
      <c r="D1" s="42"/>
      <c r="E1" s="42"/>
      <c r="F1" s="42"/>
      <c r="G1" s="42"/>
      <c r="H1" s="42"/>
      <c r="I1" s="42"/>
      <c r="J1" s="42"/>
      <c r="K1" s="42"/>
      <c r="L1" s="42"/>
      <c r="M1" s="42"/>
      <c r="N1" s="42"/>
      <c r="O1" s="42"/>
      <c r="P1" s="42"/>
      <c r="Q1" s="42"/>
      <c r="R1" s="43"/>
    </row>
    <row r="3" spans="1:18" x14ac:dyDescent="0.35">
      <c r="A3" s="5" t="s">
        <v>30</v>
      </c>
      <c r="B3" s="10" t="s">
        <v>29</v>
      </c>
      <c r="C3" s="10" t="s">
        <v>28</v>
      </c>
      <c r="D3" s="10" t="s">
        <v>27</v>
      </c>
      <c r="E3" s="10" t="s">
        <v>26</v>
      </c>
      <c r="F3" s="10" t="s">
        <v>25</v>
      </c>
      <c r="G3" s="10" t="s">
        <v>10</v>
      </c>
    </row>
    <row r="4" spans="1:18" x14ac:dyDescent="0.35">
      <c r="A4" s="10" t="s">
        <v>24</v>
      </c>
      <c r="B4" s="8">
        <f>B9</f>
        <v>7500</v>
      </c>
      <c r="C4" s="8">
        <f>B4*$B$10</f>
        <v>7875</v>
      </c>
      <c r="D4" s="8">
        <f>C4*$B$10</f>
        <v>8268.75</v>
      </c>
      <c r="E4" s="8">
        <f>D4*$B$10</f>
        <v>8682.1875</v>
      </c>
      <c r="F4" s="8">
        <f>E4*$B$10</f>
        <v>9116.296875</v>
      </c>
      <c r="G4" s="8">
        <f>SUM(B4:F4)</f>
        <v>41442.234375</v>
      </c>
    </row>
    <row r="5" spans="1:18" x14ac:dyDescent="0.35">
      <c r="A5" s="10" t="s">
        <v>23</v>
      </c>
      <c r="B5" s="8">
        <f>B4*$B$11</f>
        <v>4875</v>
      </c>
      <c r="C5" s="8">
        <f>C4*$B$11</f>
        <v>5118.75</v>
      </c>
      <c r="D5" s="8">
        <f>D4*$B$11</f>
        <v>5374.6875</v>
      </c>
      <c r="E5" s="8">
        <f>E4*$B$11</f>
        <v>5643.421875</v>
      </c>
      <c r="F5" s="8">
        <f>F4*$B$11</f>
        <v>5925.5929687500002</v>
      </c>
      <c r="G5" s="8">
        <f>SUM(B5:F5)</f>
        <v>26937.452343749999</v>
      </c>
    </row>
    <row r="6" spans="1:18" x14ac:dyDescent="0.35">
      <c r="A6" s="10" t="s">
        <v>22</v>
      </c>
      <c r="B6" s="8">
        <f>B4-B5</f>
        <v>2625</v>
      </c>
      <c r="C6" s="8">
        <f>C4-C5</f>
        <v>2756.25</v>
      </c>
      <c r="D6" s="8">
        <f>D4-D5</f>
        <v>2894.0625</v>
      </c>
      <c r="E6" s="8">
        <f>E4-E5</f>
        <v>3038.765625</v>
      </c>
      <c r="F6" s="8">
        <f>F4-F5</f>
        <v>3190.7039062499998</v>
      </c>
      <c r="G6" s="8">
        <f>SUM(B6:F6)</f>
        <v>14504.782031250001</v>
      </c>
    </row>
    <row r="8" spans="1:18" x14ac:dyDescent="0.35">
      <c r="A8" s="9" t="s">
        <v>21</v>
      </c>
      <c r="B8" s="9"/>
    </row>
    <row r="9" spans="1:18" x14ac:dyDescent="0.35">
      <c r="A9" s="1" t="s">
        <v>20</v>
      </c>
      <c r="B9" s="8">
        <v>7500</v>
      </c>
    </row>
    <row r="10" spans="1:18" x14ac:dyDescent="0.35">
      <c r="A10" s="1" t="s">
        <v>19</v>
      </c>
      <c r="B10" s="7">
        <v>1.05</v>
      </c>
    </row>
    <row r="11" spans="1:18" x14ac:dyDescent="0.35">
      <c r="A11" s="1" t="s">
        <v>18</v>
      </c>
      <c r="B11" s="7">
        <v>0.65</v>
      </c>
    </row>
  </sheetData>
  <printOptions horizontalCentered="1"/>
  <pageMargins left="0.70866141732283472" right="0.70866141732283472" top="0.74803149606299213" bottom="0.74803149606299213" header="0.31496062992125984" footer="0.31496062992125984"/>
  <pageSetup orientation="landscape" r:id="rId1"/>
  <headerFooter>
    <oddFooter>&amp;LAleeza Tabassum&amp;CPage &amp;P of &amp;N&amp;R&amp;F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175B-CF8D-47C0-9364-F2D29159E381}">
  <sheetPr>
    <tabColor rgb="FF0000FF"/>
  </sheetPr>
  <dimension ref="A1:L16"/>
  <sheetViews>
    <sheetView workbookViewId="0">
      <selection activeCell="E3" sqref="E3"/>
    </sheetView>
  </sheetViews>
  <sheetFormatPr defaultRowHeight="14.5" x14ac:dyDescent="0.35"/>
  <cols>
    <col min="9" max="9" width="14.54296875" customWidth="1"/>
    <col min="11" max="12" width="10.54296875" customWidth="1"/>
  </cols>
  <sheetData>
    <row r="1" spans="1:12" ht="55.5" customHeight="1" x14ac:dyDescent="0.35">
      <c r="A1" s="44" t="s">
        <v>43</v>
      </c>
      <c r="B1" s="45"/>
      <c r="C1" s="45"/>
      <c r="D1" s="45"/>
      <c r="E1" s="45"/>
      <c r="F1" s="45"/>
      <c r="G1" s="45"/>
      <c r="H1" s="45"/>
      <c r="I1" s="45"/>
      <c r="J1" s="45"/>
      <c r="K1" s="45"/>
      <c r="L1" s="46"/>
    </row>
    <row r="4" spans="1:12" ht="18.5" x14ac:dyDescent="0.35">
      <c r="A4" s="19" t="s">
        <v>42</v>
      </c>
      <c r="B4" s="18"/>
      <c r="C4" s="18"/>
      <c r="D4" s="18"/>
      <c r="E4" s="18"/>
      <c r="F4" s="18"/>
      <c r="G4" s="18"/>
      <c r="H4" s="18"/>
      <c r="I4" s="18"/>
      <c r="J4" s="17"/>
    </row>
    <row r="6" spans="1:12" x14ac:dyDescent="0.35">
      <c r="A6" s="16" t="s">
        <v>41</v>
      </c>
      <c r="B6" s="15" t="s">
        <v>29</v>
      </c>
      <c r="C6" s="15" t="s">
        <v>28</v>
      </c>
      <c r="D6" s="15" t="s">
        <v>27</v>
      </c>
      <c r="E6" s="15" t="s">
        <v>26</v>
      </c>
      <c r="F6" s="15" t="s">
        <v>25</v>
      </c>
      <c r="G6" s="15" t="s">
        <v>40</v>
      </c>
      <c r="H6" s="15" t="s">
        <v>10</v>
      </c>
      <c r="I6" s="15" t="s">
        <v>39</v>
      </c>
      <c r="K6" s="6" t="s">
        <v>38</v>
      </c>
    </row>
    <row r="7" spans="1:12" x14ac:dyDescent="0.35">
      <c r="A7" s="14" t="s">
        <v>37</v>
      </c>
      <c r="B7" s="1">
        <v>109</v>
      </c>
      <c r="C7" s="1">
        <v>133</v>
      </c>
      <c r="D7" s="1">
        <v>378</v>
      </c>
      <c r="E7" s="1">
        <v>527</v>
      </c>
      <c r="F7" s="1">
        <v>243</v>
      </c>
      <c r="G7" s="1">
        <v>190</v>
      </c>
      <c r="H7" s="13">
        <f t="shared" ref="H7:H13" si="0">SUM(B7:G7)</f>
        <v>1580</v>
      </c>
      <c r="I7" s="12">
        <f t="shared" ref="I7:I13" si="1">H7/$K$7</f>
        <v>0.81025641025641026</v>
      </c>
      <c r="K7" s="1">
        <v>1950</v>
      </c>
    </row>
    <row r="8" spans="1:12" x14ac:dyDescent="0.35">
      <c r="A8" s="14" t="s">
        <v>36</v>
      </c>
      <c r="B8" s="1">
        <v>188</v>
      </c>
      <c r="C8" s="1">
        <v>440</v>
      </c>
      <c r="D8" s="1">
        <v>472</v>
      </c>
      <c r="E8" s="1">
        <v>172</v>
      </c>
      <c r="F8" s="1">
        <v>271</v>
      </c>
      <c r="G8" s="1">
        <v>203</v>
      </c>
      <c r="H8" s="13">
        <f t="shared" si="0"/>
        <v>1746</v>
      </c>
      <c r="I8" s="12">
        <f t="shared" si="1"/>
        <v>0.89538461538461533</v>
      </c>
    </row>
    <row r="9" spans="1:12" x14ac:dyDescent="0.35">
      <c r="A9" s="14" t="s">
        <v>35</v>
      </c>
      <c r="B9" s="1">
        <v>372</v>
      </c>
      <c r="C9" s="1">
        <v>122</v>
      </c>
      <c r="D9" s="1">
        <v>538</v>
      </c>
      <c r="E9" s="1">
        <v>143</v>
      </c>
      <c r="F9" s="1">
        <v>386</v>
      </c>
      <c r="G9" s="1">
        <v>201</v>
      </c>
      <c r="H9" s="13">
        <f t="shared" si="0"/>
        <v>1762</v>
      </c>
      <c r="I9" s="12">
        <f t="shared" si="1"/>
        <v>0.90358974358974364</v>
      </c>
    </row>
    <row r="10" spans="1:12" x14ac:dyDescent="0.35">
      <c r="A10" s="14" t="s">
        <v>34</v>
      </c>
      <c r="B10" s="1">
        <v>145</v>
      </c>
      <c r="C10" s="1">
        <v>293</v>
      </c>
      <c r="D10" s="1">
        <v>169</v>
      </c>
      <c r="E10" s="1">
        <v>193</v>
      </c>
      <c r="F10" s="1">
        <v>325</v>
      </c>
      <c r="G10" s="1">
        <v>424</v>
      </c>
      <c r="H10" s="13">
        <f t="shared" si="0"/>
        <v>1549</v>
      </c>
      <c r="I10" s="12">
        <f t="shared" si="1"/>
        <v>0.7943589743589744</v>
      </c>
    </row>
    <row r="11" spans="1:12" x14ac:dyDescent="0.35">
      <c r="A11" s="14" t="s">
        <v>33</v>
      </c>
      <c r="B11" s="1">
        <v>457</v>
      </c>
      <c r="C11" s="1">
        <v>313</v>
      </c>
      <c r="D11" s="1">
        <v>385</v>
      </c>
      <c r="E11" s="1">
        <v>430</v>
      </c>
      <c r="F11" s="1">
        <v>374</v>
      </c>
      <c r="G11" s="1">
        <v>158</v>
      </c>
      <c r="H11" s="13">
        <f t="shared" si="0"/>
        <v>2117</v>
      </c>
      <c r="I11" s="12">
        <f t="shared" si="1"/>
        <v>1.0856410256410256</v>
      </c>
    </row>
    <row r="12" spans="1:12" x14ac:dyDescent="0.35">
      <c r="A12" s="14" t="s">
        <v>32</v>
      </c>
      <c r="B12" s="1">
        <v>367</v>
      </c>
      <c r="C12" s="1">
        <v>458</v>
      </c>
      <c r="D12" s="1">
        <v>494</v>
      </c>
      <c r="E12" s="1">
        <v>146</v>
      </c>
      <c r="F12" s="1">
        <v>429</v>
      </c>
      <c r="G12" s="1">
        <v>540</v>
      </c>
      <c r="H12" s="13">
        <f t="shared" si="0"/>
        <v>2434</v>
      </c>
      <c r="I12" s="12">
        <f t="shared" si="1"/>
        <v>1.2482051282051283</v>
      </c>
    </row>
    <row r="13" spans="1:12" x14ac:dyDescent="0.35">
      <c r="A13" s="14" t="s">
        <v>31</v>
      </c>
      <c r="B13" s="1">
        <v>211</v>
      </c>
      <c r="C13" s="1">
        <v>197</v>
      </c>
      <c r="D13" s="1">
        <v>274</v>
      </c>
      <c r="E13" s="1">
        <v>252</v>
      </c>
      <c r="F13" s="1">
        <v>318</v>
      </c>
      <c r="G13" s="1">
        <v>521</v>
      </c>
      <c r="H13" s="13">
        <f t="shared" si="0"/>
        <v>1773</v>
      </c>
      <c r="I13" s="12">
        <f t="shared" si="1"/>
        <v>0.90923076923076918</v>
      </c>
    </row>
    <row r="16" spans="1:12" x14ac:dyDescent="0.35">
      <c r="L16" s="11"/>
    </row>
  </sheetData>
  <mergeCells count="1">
    <mergeCell ref="A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2874-4549-4B50-B3A6-F13B1D5523FE}">
  <sheetPr>
    <tabColor rgb="FF0000FF"/>
  </sheetPr>
  <dimension ref="A1:H13"/>
  <sheetViews>
    <sheetView tabSelected="1" topLeftCell="A2" zoomScale="130" zoomScaleNormal="130" workbookViewId="0">
      <selection activeCell="H14" sqref="H14"/>
    </sheetView>
  </sheetViews>
  <sheetFormatPr defaultRowHeight="14.5" x14ac:dyDescent="0.35"/>
  <cols>
    <col min="1" max="1" width="13.7265625" customWidth="1"/>
    <col min="2" max="3" width="10.54296875" customWidth="1"/>
    <col min="4" max="4" width="3.1796875" customWidth="1"/>
    <col min="5" max="5" width="15.26953125" bestFit="1" customWidth="1"/>
    <col min="6" max="6" width="18.54296875" bestFit="1" customWidth="1"/>
    <col min="7" max="7" width="16" bestFit="1" customWidth="1"/>
    <col min="8" max="8" width="16.81640625" customWidth="1"/>
  </cols>
  <sheetData>
    <row r="1" spans="1:8" ht="63" customHeight="1" x14ac:dyDescent="0.35">
      <c r="A1" s="44" t="s">
        <v>64</v>
      </c>
      <c r="B1" s="45"/>
      <c r="C1" s="45"/>
      <c r="D1" s="45"/>
      <c r="E1" s="45"/>
      <c r="F1" s="45"/>
      <c r="G1" s="45"/>
      <c r="H1" s="46"/>
    </row>
    <row r="3" spans="1:8" x14ac:dyDescent="0.35">
      <c r="A3" s="31" t="s">
        <v>63</v>
      </c>
      <c r="B3" s="31" t="s">
        <v>62</v>
      </c>
      <c r="C3" s="31" t="s">
        <v>61</v>
      </c>
      <c r="E3" s="24" t="s">
        <v>51</v>
      </c>
      <c r="F3" s="24" t="s">
        <v>60</v>
      </c>
      <c r="G3" s="24" t="s">
        <v>59</v>
      </c>
      <c r="H3" s="24" t="s">
        <v>58</v>
      </c>
    </row>
    <row r="4" spans="1:8" x14ac:dyDescent="0.35">
      <c r="A4" s="21">
        <v>42456</v>
      </c>
      <c r="B4" s="1" t="s">
        <v>48</v>
      </c>
      <c r="C4" s="23">
        <v>800</v>
      </c>
      <c r="F4" s="31" t="s">
        <v>57</v>
      </c>
      <c r="G4" s="31" t="s">
        <v>56</v>
      </c>
      <c r="H4" s="31" t="s">
        <v>55</v>
      </c>
    </row>
    <row r="5" spans="1:8" x14ac:dyDescent="0.35">
      <c r="A5" s="21">
        <v>42456</v>
      </c>
      <c r="B5" s="1" t="s">
        <v>54</v>
      </c>
      <c r="C5" s="23">
        <v>400</v>
      </c>
      <c r="F5" s="4">
        <f>COUNT(C4:C12)</f>
        <v>9</v>
      </c>
      <c r="G5" s="4">
        <f>COUNTA(B4:B12)</f>
        <v>9</v>
      </c>
      <c r="H5" s="20">
        <f>SUM(C4:C12)</f>
        <v>5900</v>
      </c>
    </row>
    <row r="6" spans="1:8" x14ac:dyDescent="0.35">
      <c r="A6" s="21">
        <v>42454</v>
      </c>
      <c r="B6" s="1" t="s">
        <v>48</v>
      </c>
      <c r="C6" s="23">
        <v>900</v>
      </c>
    </row>
    <row r="7" spans="1:8" x14ac:dyDescent="0.35">
      <c r="A7" s="21">
        <v>42456</v>
      </c>
      <c r="B7" s="1" t="s">
        <v>54</v>
      </c>
      <c r="C7" s="23">
        <v>900</v>
      </c>
      <c r="E7" s="30" t="s">
        <v>53</v>
      </c>
      <c r="F7" s="29"/>
      <c r="G7" s="29"/>
      <c r="H7" s="28"/>
    </row>
    <row r="8" spans="1:8" x14ac:dyDescent="0.35">
      <c r="A8" s="21">
        <v>42455</v>
      </c>
      <c r="B8" s="1" t="s">
        <v>48</v>
      </c>
      <c r="C8" s="23">
        <v>400</v>
      </c>
      <c r="E8" s="27" t="s">
        <v>52</v>
      </c>
      <c r="F8" s="26"/>
      <c r="G8" s="26"/>
      <c r="H8" s="25"/>
    </row>
    <row r="9" spans="1:8" x14ac:dyDescent="0.35">
      <c r="A9" s="21">
        <v>42456</v>
      </c>
      <c r="B9" s="1" t="s">
        <v>47</v>
      </c>
      <c r="C9" s="23">
        <v>500</v>
      </c>
      <c r="F9" s="24" t="s">
        <v>51</v>
      </c>
      <c r="G9" s="24" t="s">
        <v>50</v>
      </c>
      <c r="H9" s="24" t="s">
        <v>49</v>
      </c>
    </row>
    <row r="10" spans="1:8" x14ac:dyDescent="0.35">
      <c r="A10" s="21">
        <v>42454</v>
      </c>
      <c r="B10" s="1" t="s">
        <v>47</v>
      </c>
      <c r="C10" s="23">
        <v>800</v>
      </c>
      <c r="F10" s="22" t="s">
        <v>46</v>
      </c>
      <c r="G10" s="22" t="s">
        <v>45</v>
      </c>
      <c r="H10" s="22" t="s">
        <v>44</v>
      </c>
    </row>
    <row r="11" spans="1:8" x14ac:dyDescent="0.35">
      <c r="A11" s="21">
        <v>42454</v>
      </c>
      <c r="B11" s="1" t="s">
        <v>48</v>
      </c>
      <c r="C11" s="23">
        <v>700</v>
      </c>
      <c r="F11" s="1" t="s">
        <v>48</v>
      </c>
      <c r="G11" s="4">
        <f>COUNTIFS(B4:B12,F11)</f>
        <v>4</v>
      </c>
      <c r="H11" s="20">
        <f>SUMIFS(C4:C12,B4:B12,F11)</f>
        <v>2800</v>
      </c>
    </row>
    <row r="12" spans="1:8" x14ac:dyDescent="0.35">
      <c r="A12" s="21">
        <v>42454</v>
      </c>
      <c r="B12" s="1" t="s">
        <v>47</v>
      </c>
      <c r="C12" s="23">
        <v>500</v>
      </c>
      <c r="F12" s="22" t="s">
        <v>46</v>
      </c>
      <c r="G12" s="22" t="s">
        <v>45</v>
      </c>
      <c r="H12" s="22" t="s">
        <v>44</v>
      </c>
    </row>
    <row r="13" spans="1:8" x14ac:dyDescent="0.35">
      <c r="F13" s="21">
        <v>42456</v>
      </c>
      <c r="G13" s="4">
        <f>COUNTIFS(A4:A12,F13)</f>
        <v>4</v>
      </c>
      <c r="H13" s="20">
        <f>SUMIFS(C4:C12,A4:A12,F13)</f>
        <v>2600</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B0B45-8081-4FC4-A564-F22326B14718}">
  <sheetPr>
    <tabColor rgb="FF0000FF"/>
  </sheetPr>
  <dimension ref="A1:F10"/>
  <sheetViews>
    <sheetView zoomScale="160" zoomScaleNormal="160" workbookViewId="0">
      <selection activeCell="K8" sqref="K8"/>
    </sheetView>
  </sheetViews>
  <sheetFormatPr defaultRowHeight="14.5" x14ac:dyDescent="0.35"/>
  <cols>
    <col min="1" max="2" width="10.1796875" customWidth="1"/>
  </cols>
  <sheetData>
    <row r="1" spans="1:6" x14ac:dyDescent="0.35">
      <c r="A1" s="37" t="s">
        <v>70</v>
      </c>
      <c r="B1" s="36"/>
      <c r="C1" s="36"/>
      <c r="D1" s="36"/>
      <c r="E1" s="36"/>
      <c r="F1" s="35"/>
    </row>
    <row r="3" spans="1:6" x14ac:dyDescent="0.35">
      <c r="A3" s="34" t="s">
        <v>69</v>
      </c>
      <c r="B3" s="33"/>
    </row>
    <row r="5" spans="1:6" x14ac:dyDescent="0.35">
      <c r="A5" s="31" t="s">
        <v>68</v>
      </c>
      <c r="B5" s="31" t="s">
        <v>61</v>
      </c>
    </row>
    <row r="6" spans="1:6" x14ac:dyDescent="0.35">
      <c r="A6" s="1" t="s">
        <v>67</v>
      </c>
      <c r="B6" s="32">
        <v>171</v>
      </c>
    </row>
    <row r="7" spans="1:6" x14ac:dyDescent="0.35">
      <c r="A7" s="1" t="s">
        <v>34</v>
      </c>
      <c r="B7" s="32">
        <v>207</v>
      </c>
    </row>
    <row r="8" spans="1:6" x14ac:dyDescent="0.35">
      <c r="A8" s="1" t="s">
        <v>66</v>
      </c>
      <c r="B8" s="32">
        <v>286</v>
      </c>
    </row>
    <row r="9" spans="1:6" x14ac:dyDescent="0.35">
      <c r="A9" s="1" t="s">
        <v>65</v>
      </c>
      <c r="B9" s="32">
        <v>184</v>
      </c>
    </row>
    <row r="10" spans="1:6" x14ac:dyDescent="0.35">
      <c r="A10" s="1" t="s">
        <v>32</v>
      </c>
      <c r="B10" s="32">
        <v>272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StudentMarksheet</vt:lpstr>
      <vt:lpstr>NetIncomeProjection</vt:lpstr>
      <vt:lpstr>HW(1)</vt:lpstr>
      <vt:lpstr>HW(2)</vt:lpstr>
      <vt:lpstr>HW(3)</vt:lpstr>
      <vt:lpstr>NetIncomeProjection!Print_Area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Aleeza Zulfiquar</dc:creator>
  <cp:lastModifiedBy>Aleeza Zulfiquar</cp:lastModifiedBy>
  <dcterms:created xsi:type="dcterms:W3CDTF">2025-06-03T21:32:49Z</dcterms:created>
  <dcterms:modified xsi:type="dcterms:W3CDTF">2025-06-04T09:39:47Z</dcterms:modified>
</cp:coreProperties>
</file>