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essandra\Google Drive\Canada Documents\Cursos\UofT Bootcamp\Class 2\Homework\"/>
    </mc:Choice>
  </mc:AlternateContent>
  <xr:revisionPtr revIDLastSave="0" documentId="13_ncr:1_{644E9885-7F7A-4ECC-B93B-1906E2BE13B2}" xr6:coauthVersionLast="44" xr6:coauthVersionMax="44" xr10:uidLastSave="{00000000-0000-0000-0000-000000000000}"/>
  <bookViews>
    <workbookView xWindow="-120" yWindow="-120" windowWidth="20730" windowHeight="11160" activeTab="1" xr2:uid="{00000000-000D-0000-FFFF-FFFF00000000}"/>
  </bookViews>
  <sheets>
    <sheet name="data" sheetId="1" r:id="rId1"/>
    <sheet name="category" sheetId="3" r:id="rId2"/>
    <sheet name="sub-category" sheetId="5" r:id="rId3"/>
    <sheet name="results" sheetId="6" r:id="rId4"/>
    <sheet name="Bonus" sheetId="7" r:id="rId5"/>
  </sheets>
  <definedNames>
    <definedName name="_xlnm._FilterDatabase" localSheetId="0" hidden="1">data!$A$1:$T$4115</definedName>
  </definedName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7" i="3" l="1"/>
  <c r="E14" i="7"/>
  <c r="F14" i="7"/>
  <c r="D14" i="7"/>
  <c r="D5" i="7"/>
  <c r="E5" i="7"/>
  <c r="F5" i="7"/>
  <c r="D6" i="7"/>
  <c r="E6" i="7"/>
  <c r="F6" i="7"/>
  <c r="D7" i="7"/>
  <c r="E7" i="7"/>
  <c r="F7" i="7"/>
  <c r="D8" i="7"/>
  <c r="E8" i="7"/>
  <c r="F8" i="7"/>
  <c r="D9" i="7"/>
  <c r="E9" i="7"/>
  <c r="F9" i="7"/>
  <c r="D10" i="7"/>
  <c r="E10" i="7"/>
  <c r="F10" i="7"/>
  <c r="D11" i="7"/>
  <c r="E11" i="7"/>
  <c r="F11" i="7"/>
  <c r="D12" i="7"/>
  <c r="E12" i="7"/>
  <c r="F12" i="7"/>
  <c r="D13" i="7"/>
  <c r="E13" i="7"/>
  <c r="F13" i="7"/>
  <c r="E4" i="7"/>
  <c r="F4" i="7"/>
  <c r="D4" i="7"/>
  <c r="G4" i="7" s="1"/>
  <c r="E3" i="7"/>
  <c r="F3" i="7"/>
  <c r="D3" i="7"/>
  <c r="B5" i="7"/>
  <c r="B6" i="7"/>
  <c r="B7" i="7"/>
  <c r="B8" i="7"/>
  <c r="B9" i="7"/>
  <c r="B10" i="7"/>
  <c r="B11" i="7"/>
  <c r="B12" i="7"/>
  <c r="B13" i="7"/>
  <c r="B14" i="7"/>
  <c r="B4" i="7"/>
  <c r="A5" i="7"/>
  <c r="A6" i="7"/>
  <c r="A7" i="7"/>
  <c r="A8" i="7"/>
  <c r="A9" i="7"/>
  <c r="A10" i="7"/>
  <c r="A11" i="7"/>
  <c r="A12" i="7"/>
  <c r="A13" i="7"/>
  <c r="A4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G12" i="7" l="1"/>
  <c r="J4" i="7"/>
  <c r="I4" i="7"/>
  <c r="J12" i="7"/>
  <c r="I12" i="7"/>
  <c r="G7" i="7"/>
  <c r="J7" i="7" s="1"/>
  <c r="G8" i="7"/>
  <c r="J8" i="7" s="1"/>
  <c r="G3" i="7"/>
  <c r="I3" i="7" s="1"/>
  <c r="G13" i="7"/>
  <c r="I13" i="7" s="1"/>
  <c r="G9" i="7"/>
  <c r="I9" i="7" s="1"/>
  <c r="G5" i="7"/>
  <c r="J5" i="7" s="1"/>
  <c r="H3" i="7"/>
  <c r="H9" i="7"/>
  <c r="G10" i="7"/>
  <c r="I10" i="7" s="1"/>
  <c r="G6" i="7"/>
  <c r="J6" i="7" s="1"/>
  <c r="G14" i="7"/>
  <c r="J14" i="7" s="1"/>
  <c r="H10" i="7"/>
  <c r="G11" i="7"/>
  <c r="J11" i="7" s="1"/>
  <c r="H7" i="7"/>
  <c r="H12" i="7"/>
  <c r="H4" i="7"/>
  <c r="H8" i="7" l="1"/>
  <c r="H6" i="7"/>
  <c r="I14" i="7"/>
  <c r="I8" i="7"/>
  <c r="H13" i="7"/>
  <c r="J13" i="7"/>
  <c r="H11" i="7"/>
  <c r="H14" i="7"/>
  <c r="J10" i="7"/>
  <c r="J3" i="7"/>
  <c r="I7" i="7"/>
  <c r="J9" i="7"/>
  <c r="I5" i="7"/>
  <c r="I6" i="7"/>
  <c r="H5" i="7"/>
  <c r="I11" i="7"/>
</calcChain>
</file>

<file path=xl/sharedStrings.xml><?xml version="1.0" encoding="utf-8"?>
<sst xmlns="http://schemas.openxmlformats.org/spreadsheetml/2006/main" count="24785" uniqueCount="8367">
  <si>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</si>
  <si>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</si>
  <si>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</si>
  <si>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</si>
  <si>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</si>
  <si>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</si>
  <si>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</si>
  <si>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</si>
  <si>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</si>
  <si>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</si>
  <si>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</si>
  <si>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</si>
  <si>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</si>
  <si>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</si>
  <si>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</si>
  <si>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</si>
  <si>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</si>
  <si>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</si>
  <si>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</si>
  <si>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</si>
  <si>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</si>
  <si>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</si>
  <si>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</si>
  <si>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</si>
  <si>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</si>
  <si>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</si>
  <si>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</si>
  <si>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</si>
  <si>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</si>
  <si>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</si>
  <si>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</si>
  <si>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</si>
  <si>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</si>
  <si>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</si>
  <si>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</si>
  <si>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</si>
  <si>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</si>
  <si>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</si>
  <si>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</si>
  <si>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</si>
  <si>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</si>
  <si>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</si>
  <si>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</si>
  <si>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</si>
  <si>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</si>
  <si>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</si>
  <si>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</si>
  <si>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</si>
  <si>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</si>
  <si>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</si>
  <si>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</si>
  <si>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</si>
  <si>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</si>
  <si>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</si>
  <si>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</si>
  <si>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</si>
  <si>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</si>
  <si>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</si>
  <si>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</si>
  <si>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</si>
  <si>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</si>
  <si>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</si>
  <si>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</si>
  <si>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</si>
  <si>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</si>
  <si>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</si>
  <si>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</si>
  <si>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</si>
  <si>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</si>
  <si>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</si>
  <si>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</si>
  <si>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</si>
  <si>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</si>
  <si>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</si>
  <si>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</si>
  <si>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</si>
  <si>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</si>
  <si>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</si>
  <si>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</si>
  <si>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</si>
  <si>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</si>
  <si>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</si>
  <si>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</si>
  <si>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</si>
  <si>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</si>
  <si>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</si>
  <si>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</si>
  <si>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</si>
  <si>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</si>
  <si>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</si>
  <si>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</si>
  <si>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</si>
  <si>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</si>
  <si>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</si>
  <si>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</si>
  <si>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</si>
  <si>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</si>
  <si>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</si>
  <si>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</si>
  <si>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</si>
  <si>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</si>
  <si>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</si>
  <si>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</si>
  <si>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</si>
  <si>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</si>
  <si>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</si>
  <si>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</si>
  <si>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</si>
  <si>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</si>
  <si>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</si>
  <si>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</si>
  <si>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</si>
  <si>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</si>
  <si>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</si>
  <si>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</si>
  <si>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</si>
  <si>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</si>
  <si>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</si>
  <si>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</si>
  <si>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</si>
  <si>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</si>
  <si>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</si>
  <si>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</si>
  <si>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</si>
  <si>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</si>
  <si>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</si>
  <si>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</si>
  <si>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</si>
  <si>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</si>
  <si>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</si>
  <si>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</si>
  <si>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</si>
  <si>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</si>
  <si>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</si>
  <si>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</si>
  <si>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</si>
  <si>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</si>
  <si>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</si>
  <si>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</si>
  <si>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</si>
  <si>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</si>
  <si>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</si>
  <si>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</si>
  <si>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</si>
  <si>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</si>
  <si>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</si>
  <si>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</si>
  <si>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</si>
  <si>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</si>
  <si>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</si>
  <si>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</si>
  <si>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</si>
  <si>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</si>
  <si>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</si>
  <si>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</si>
  <si>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</si>
  <si>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</si>
  <si>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</si>
  <si>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</si>
  <si>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</si>
  <si>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</si>
  <si>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</si>
  <si>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</si>
  <si>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</si>
  <si>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</si>
  <si>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</si>
  <si>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</si>
  <si>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</si>
  <si>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</si>
  <si>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</si>
  <si>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</si>
  <si>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</si>
  <si>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</si>
  <si>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</si>
  <si>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</si>
  <si>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</si>
  <si>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</si>
  <si>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</si>
  <si>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</si>
  <si>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</si>
  <si>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</si>
  <si>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</si>
  <si>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</si>
  <si>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</si>
  <si>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</si>
  <si>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</si>
  <si>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</si>
  <si>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</si>
  <si>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</si>
  <si>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</si>
  <si>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</si>
  <si>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</si>
  <si>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</si>
  <si>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</si>
  <si>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</si>
  <si>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</si>
  <si>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</si>
  <si>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</si>
  <si>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</si>
  <si>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</si>
  <si>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</si>
  <si>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</si>
  <si>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</si>
  <si>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</si>
  <si>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</si>
  <si>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</si>
  <si>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</si>
  <si>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</si>
  <si>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</si>
  <si>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</si>
  <si>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</si>
  <si>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</si>
  <si>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</si>
  <si>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</si>
  <si>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</si>
  <si>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</si>
  <si>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</si>
  <si>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</si>
  <si>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</si>
  <si>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</si>
  <si>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</si>
  <si>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</si>
  <si>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</si>
  <si>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</si>
  <si>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</si>
  <si>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</si>
  <si>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</si>
  <si>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</si>
  <si>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</si>
  <si>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</si>
  <si>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</si>
  <si>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</si>
  <si>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</si>
  <si>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</si>
  <si>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</si>
  <si>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</si>
  <si>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</si>
  <si>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</si>
  <si>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</si>
  <si>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</si>
  <si>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</si>
  <si>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</si>
  <si>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</si>
  <si>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</si>
  <si>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</si>
  <si>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</si>
  <si>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</si>
  <si>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</si>
  <si>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</si>
  <si>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</si>
  <si>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</si>
  <si>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</si>
  <si>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</si>
  <si>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</si>
  <si>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</si>
  <si>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</si>
  <si>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</si>
  <si>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</si>
  <si>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</si>
  <si>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</si>
  <si>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</si>
  <si>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</si>
  <si>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</si>
  <si>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</si>
  <si>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</si>
  <si>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</si>
  <si>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</si>
  <si>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</si>
  <si>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</si>
  <si>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</si>
  <si>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</si>
  <si>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</si>
  <si>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</si>
  <si>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</si>
  <si>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</si>
  <si>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</si>
  <si>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</si>
  <si>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</si>
  <si>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</si>
  <si>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</si>
  <si>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</si>
  <si>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</si>
  <si>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</si>
  <si>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</si>
  <si>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</si>
  <si>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</si>
  <si>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</si>
  <si>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</si>
  <si>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</si>
  <si>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</si>
  <si>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</si>
  <si>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</si>
  <si>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</si>
  <si>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</si>
  <si>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</si>
  <si>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</si>
  <si>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</si>
  <si>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</si>
  <si>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</si>
  <si>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</si>
  <si>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</si>
  <si>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</si>
  <si>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</si>
  <si>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</si>
  <si>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</si>
  <si>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</si>
  <si>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</si>
  <si>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</si>
  <si>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</si>
  <si>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</si>
  <si>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</si>
  <si>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</si>
  <si>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</si>
  <si>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</si>
  <si>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</si>
  <si>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</si>
  <si>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</si>
  <si>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</si>
  <si>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</si>
  <si>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</si>
  <si>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</si>
  <si>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</si>
  <si>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</si>
  <si>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</si>
  <si>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</si>
  <si>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</si>
  <si>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</si>
  <si>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</si>
  <si>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</si>
  <si>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</si>
  <si>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</si>
  <si>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</si>
  <si>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</si>
  <si>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</si>
  <si>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</si>
  <si>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</si>
  <si>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</si>
  <si>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</si>
  <si>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</si>
  <si>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</si>
  <si>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</si>
  <si>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</si>
  <si>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</si>
  <si>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</si>
  <si>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</si>
  <si>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</si>
  <si>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</si>
  <si>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</si>
  <si>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</si>
  <si>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</si>
  <si>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</si>
  <si>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</si>
  <si>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</si>
  <si>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</si>
  <si>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</si>
  <si>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</si>
  <si>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</si>
  <si>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</si>
  <si>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</si>
  <si>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</si>
  <si>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</si>
  <si>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</si>
  <si>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</si>
  <si>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</si>
  <si>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</si>
  <si>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</si>
  <si>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</si>
  <si>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</si>
  <si>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</si>
  <si>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</si>
  <si>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</si>
  <si>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</si>
  <si>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</si>
  <si>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</si>
  <si>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</si>
  <si>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</si>
  <si>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</si>
  <si>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</si>
  <si>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</si>
  <si>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</si>
  <si>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</si>
  <si>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</si>
  <si>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</si>
  <si>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</si>
  <si>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</si>
  <si>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</si>
  <si>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</si>
  <si>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</si>
  <si>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</si>
  <si>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</si>
  <si>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</si>
  <si>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</si>
  <si>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</si>
  <si>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</si>
  <si>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</si>
  <si>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</si>
  <si>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</si>
  <si>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</si>
  <si>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</si>
  <si>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</si>
  <si>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</si>
  <si>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</si>
  <si>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</si>
  <si>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</si>
  <si>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</si>
  <si>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</si>
  <si>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</si>
  <si>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</si>
  <si>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</si>
  <si>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</si>
  <si>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</si>
  <si>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</si>
  <si>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</si>
  <si>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</si>
  <si>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</si>
  <si>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</si>
  <si>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</si>
  <si>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</si>
  <si>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</si>
  <si>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</si>
  <si>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</si>
  <si>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</si>
  <si>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</si>
  <si>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</si>
  <si>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</si>
  <si>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</si>
  <si>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</si>
  <si>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</si>
  <si>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</si>
  <si>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</si>
  <si>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</si>
  <si>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</si>
  <si>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</si>
  <si>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</si>
  <si>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</si>
  <si>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</si>
  <si>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</si>
  <si>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</si>
  <si>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</si>
  <si>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</si>
  <si>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</si>
  <si>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</si>
  <si>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</si>
  <si>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</si>
  <si>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</si>
  <si>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</si>
  <si>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</si>
  <si>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</si>
  <si>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</si>
  <si>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</si>
  <si>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</si>
  <si>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</si>
  <si>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</si>
  <si>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</si>
  <si>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</si>
  <si>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</si>
  <si>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</si>
  <si>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</si>
  <si>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</si>
  <si>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</si>
  <si>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</si>
  <si>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</si>
  <si>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</si>
  <si>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</si>
  <si>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</si>
  <si>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</si>
  <si>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</si>
  <si>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</si>
  <si>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</si>
  <si>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</si>
  <si>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</si>
  <si>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</si>
  <si>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</si>
  <si>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</si>
  <si>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</si>
  <si>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</si>
  <si>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</si>
  <si>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</si>
  <si>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</si>
  <si>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</si>
  <si>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</si>
  <si>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</si>
  <si>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</si>
  <si>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</si>
  <si>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</si>
  <si>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</si>
  <si>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</si>
  <si>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</si>
  <si>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</si>
  <si>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</si>
  <si>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</si>
  <si>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</si>
  <si>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</si>
  <si>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</si>
  <si>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</si>
  <si>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</si>
  <si>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</si>
  <si>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</si>
  <si>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</si>
  <si>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</si>
  <si>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</si>
  <si>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</si>
  <si>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</si>
  <si>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</si>
  <si>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</si>
  <si>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</si>
  <si>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</si>
  <si>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</si>
  <si>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</si>
  <si>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</si>
  <si>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</si>
  <si>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</si>
  <si>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</si>
  <si>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</si>
  <si>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</si>
  <si>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</si>
  <si>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</si>
  <si>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</si>
  <si>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</si>
  <si>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</si>
  <si>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</si>
  <si>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</si>
  <si>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</si>
  <si>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</si>
  <si>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</si>
  <si>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</si>
  <si>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</si>
  <si>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</si>
  <si>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</si>
  <si>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</si>
  <si>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</si>
  <si>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</si>
  <si>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</si>
  <si>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</si>
  <si>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</si>
  <si>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</si>
  <si>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</si>
  <si>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</si>
  <si>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</si>
  <si>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</si>
  <si>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</si>
  <si>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</si>
  <si>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</si>
  <si>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</si>
  <si>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</si>
  <si>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</si>
  <si>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</si>
  <si>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</si>
  <si>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</si>
  <si>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</si>
  <si>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</si>
  <si>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</si>
  <si>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</si>
  <si>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</si>
  <si>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</si>
  <si>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</si>
  <si>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</si>
  <si>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</si>
  <si>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</si>
  <si>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</si>
  <si>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</si>
  <si>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</si>
  <si>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</si>
  <si>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</si>
  <si>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</si>
  <si>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</si>
  <si>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</si>
  <si>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</si>
  <si>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</si>
  <si>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</si>
  <si>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</si>
  <si>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</si>
  <si>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</si>
  <si>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</si>
  <si>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</si>
  <si>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</si>
  <si>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</si>
  <si>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</si>
  <si>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</si>
  <si>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</si>
  <si>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</si>
  <si>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</si>
  <si>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</si>
  <si>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</si>
  <si>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</si>
  <si>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</si>
  <si>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</si>
  <si>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</si>
  <si>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</si>
  <si>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</si>
  <si>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</si>
  <si>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</si>
  <si>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</si>
  <si>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</si>
  <si>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</si>
  <si>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</si>
  <si>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</si>
  <si>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</si>
  <si>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</si>
  <si>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</si>
  <si>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</si>
  <si>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</si>
  <si>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</si>
  <si>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</si>
  <si>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</si>
  <si>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</si>
  <si>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</si>
  <si>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</si>
  <si>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</si>
  <si>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</si>
  <si>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</si>
  <si>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</si>
  <si>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</si>
  <si>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</si>
  <si>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</si>
  <si>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</si>
  <si>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</si>
  <si>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</si>
  <si>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</si>
  <si>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</si>
  <si>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</si>
  <si>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</si>
  <si>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</si>
  <si>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</si>
  <si>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</si>
  <si>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</si>
  <si>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</si>
  <si>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</si>
  <si>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</si>
  <si>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</si>
  <si>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</si>
  <si>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</si>
  <si>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</si>
  <si>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</si>
  <si>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</si>
  <si>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</si>
  <si>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</si>
  <si>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</si>
  <si>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</si>
  <si>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</si>
  <si>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</si>
  <si>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</si>
  <si>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</si>
  <si>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</si>
  <si>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</si>
  <si>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</si>
  <si>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</si>
  <si>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</si>
  <si>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</si>
  <si>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</si>
  <si>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</si>
  <si>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</si>
  <si>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</si>
  <si>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</si>
  <si>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</si>
  <si>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</si>
  <si>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</si>
  <si>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</si>
  <si>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</si>
  <si>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</si>
  <si>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</si>
  <si>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</si>
  <si>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</si>
  <si>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</si>
  <si>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</si>
  <si>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</si>
  <si>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</si>
  <si>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</si>
  <si>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</si>
  <si>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</si>
  <si>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</si>
  <si>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</si>
  <si>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</si>
  <si>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</si>
  <si>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</si>
  <si>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</si>
  <si>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</si>
  <si>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</si>
  <si>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</si>
  <si>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</si>
  <si>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</si>
  <si>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</si>
  <si>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</si>
  <si>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</si>
  <si>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</si>
  <si>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</si>
  <si>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</si>
  <si>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</si>
  <si>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</si>
  <si>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</si>
  <si>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</si>
  <si>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</si>
  <si>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</si>
  <si>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</si>
  <si>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</si>
  <si>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</si>
  <si>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</si>
  <si>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</si>
  <si>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</si>
  <si>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</si>
  <si>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</si>
  <si>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</si>
  <si>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</si>
  <si>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</si>
  <si>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</si>
  <si>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</si>
  <si>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</si>
  <si>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</si>
  <si>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</si>
  <si>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</si>
  <si>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</si>
  <si>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</si>
  <si>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</si>
  <si>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</si>
  <si>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</si>
  <si>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</si>
  <si>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</si>
  <si>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</si>
  <si>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</si>
  <si>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</si>
  <si>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</si>
  <si>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</si>
  <si>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</si>
  <si>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</si>
  <si>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</si>
  <si>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</si>
  <si>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</si>
  <si>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</si>
  <si>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</si>
  <si>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</si>
  <si>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</si>
  <si>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</si>
  <si>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</si>
  <si>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</si>
  <si>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</si>
  <si>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</si>
  <si>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</si>
  <si>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</si>
  <si>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</si>
  <si>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</si>
  <si>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</si>
  <si>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</si>
  <si>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</si>
  <si>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</si>
  <si>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</si>
  <si>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</si>
  <si>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</si>
  <si>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</si>
  <si>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</si>
  <si>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</si>
  <si>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</si>
  <si>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</si>
  <si>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</si>
  <si>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</si>
  <si>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</si>
  <si>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</si>
  <si>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</si>
  <si>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</si>
  <si>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</si>
  <si>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</si>
  <si>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</si>
  <si>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</si>
  <si>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</si>
  <si>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</si>
  <si>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</si>
  <si>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</si>
  <si>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</si>
  <si>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</si>
  <si>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</si>
  <si>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</si>
  <si>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</si>
  <si>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</si>
  <si>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</si>
  <si>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</si>
  <si>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</si>
  <si>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</si>
  <si>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</si>
  <si>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</si>
  <si>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</si>
  <si>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</si>
  <si>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</si>
  <si>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</si>
  <si>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</si>
  <si>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</si>
  <si>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</si>
  <si>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</si>
  <si>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</si>
  <si>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</si>
  <si>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</si>
  <si>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</si>
  <si>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</si>
  <si>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</si>
  <si>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</si>
  <si>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</si>
  <si>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</si>
  <si>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</si>
  <si>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</si>
  <si>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</si>
  <si>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</si>
  <si>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</si>
  <si>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</si>
  <si>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</si>
  <si>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</si>
  <si>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</si>
  <si>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</si>
  <si>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</si>
  <si>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</si>
  <si>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</si>
  <si>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</si>
  <si>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</si>
  <si>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</si>
  <si>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</si>
  <si>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</si>
  <si>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</si>
  <si>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</si>
  <si>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</si>
  <si>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</si>
  <si>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</si>
  <si>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</si>
  <si>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</si>
  <si>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</si>
  <si>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</si>
  <si>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</si>
  <si>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</si>
  <si>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</si>
  <si>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</si>
  <si>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</si>
  <si>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</si>
  <si>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</si>
  <si>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</si>
  <si>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</si>
  <si>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</si>
  <si>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</si>
  <si>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</si>
  <si>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</si>
  <si>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</si>
  <si>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</si>
  <si>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</si>
  <si>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</si>
  <si>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</si>
  <si>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</si>
  <si>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</si>
  <si>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</si>
  <si>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</si>
  <si>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</si>
  <si>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</si>
  <si>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</si>
  <si>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</si>
  <si>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</si>
  <si>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</si>
  <si>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</si>
  <si>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</si>
  <si>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</si>
  <si>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</si>
  <si>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</si>
  <si>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</si>
  <si>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</si>
  <si>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</si>
  <si>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</si>
  <si>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</si>
  <si>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</si>
  <si>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</si>
  <si>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</si>
  <si>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</si>
  <si>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</si>
  <si>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</si>
  <si>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</si>
  <si>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</si>
  <si>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</si>
  <si>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</si>
  <si>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</si>
  <si>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</si>
  <si>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</si>
  <si>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</si>
  <si>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</si>
  <si>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</si>
  <si>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</si>
  <si>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</si>
  <si>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</si>
  <si>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</si>
  <si>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</si>
  <si>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</si>
  <si>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</si>
  <si>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</si>
  <si>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</si>
  <si>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</si>
  <si>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</si>
  <si>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</si>
  <si>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</si>
  <si>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</si>
  <si>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</si>
  <si>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</si>
  <si>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</si>
  <si>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</si>
  <si>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</si>
  <si>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</si>
  <si>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</si>
  <si>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</si>
  <si>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</si>
  <si>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</si>
  <si>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</si>
  <si>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</si>
  <si>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</si>
  <si>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</si>
  <si>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</si>
  <si>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</si>
  <si>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</si>
  <si>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</si>
  <si>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</si>
  <si>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</si>
  <si>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</si>
  <si>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</si>
  <si>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</si>
  <si>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</si>
  <si>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</si>
  <si>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</si>
  <si>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</si>
  <si>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</si>
  <si>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</si>
  <si>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</si>
  <si>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</si>
  <si>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</si>
  <si>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</si>
  <si>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</si>
  <si>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</si>
  <si>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</si>
  <si>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</si>
  <si>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</si>
  <si>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</si>
  <si>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</si>
  <si>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</si>
  <si>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</si>
  <si>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</si>
  <si>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</si>
  <si>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</si>
  <si>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</si>
  <si>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</si>
  <si>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</si>
  <si>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</si>
  <si>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</si>
  <si>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</si>
  <si>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</si>
  <si>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</si>
  <si>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</si>
  <si>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</si>
  <si>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</si>
  <si>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</si>
  <si>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</si>
  <si>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</si>
  <si>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</si>
  <si>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</si>
  <si>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</si>
  <si>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</si>
  <si>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</si>
  <si>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</si>
  <si>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</si>
  <si>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</si>
  <si>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</si>
  <si>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</si>
  <si>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</si>
  <si>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</si>
  <si>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</si>
  <si>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</si>
  <si>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</si>
  <si>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</si>
  <si>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</si>
  <si>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</si>
  <si>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</si>
  <si>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</si>
  <si>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</si>
  <si>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</si>
  <si>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</si>
  <si>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</si>
  <si>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</si>
  <si>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</si>
  <si>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</si>
  <si>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</si>
  <si>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</si>
  <si>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</si>
  <si>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</si>
  <si>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</si>
  <si>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</si>
  <si>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</si>
  <si>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</si>
  <si>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</si>
  <si>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</si>
  <si>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</si>
  <si>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</si>
  <si>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</si>
  <si>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</si>
  <si>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</si>
  <si>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</si>
  <si>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</si>
  <si>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</si>
  <si>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</si>
  <si>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</si>
  <si>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</si>
  <si>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</si>
  <si>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</si>
  <si>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</si>
  <si>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</si>
  <si>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</si>
  <si>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</si>
  <si>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</si>
  <si>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</si>
  <si>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</si>
  <si>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</si>
  <si>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</si>
  <si>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</si>
  <si>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</si>
  <si>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</si>
  <si>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</si>
  <si>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</si>
  <si>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</si>
  <si>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</si>
  <si>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</si>
  <si>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</si>
  <si>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</si>
  <si>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</si>
  <si>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</si>
  <si>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</si>
  <si>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</si>
  <si>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</si>
  <si>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</si>
  <si>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</si>
  <si>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</si>
  <si>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</si>
  <si>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</si>
  <si>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</si>
  <si>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</si>
  <si>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</si>
  <si>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</si>
  <si>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</si>
  <si>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</si>
  <si>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</si>
  <si>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</si>
  <si>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</si>
  <si>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</si>
  <si>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</si>
  <si>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</si>
  <si>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</si>
  <si>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</si>
  <si>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</si>
  <si>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</si>
  <si>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</si>
  <si>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</si>
  <si>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</si>
  <si>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</si>
  <si>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</si>
  <si>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</si>
  <si>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</si>
  <si>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</si>
  <si>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</si>
  <si>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</si>
  <si>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</si>
  <si>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</si>
  <si>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</si>
  <si>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</si>
  <si>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</si>
  <si>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</si>
  <si>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</si>
  <si>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</si>
  <si>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</si>
  <si>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</si>
  <si>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</si>
  <si>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</si>
  <si>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</si>
  <si>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</si>
  <si>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</si>
  <si>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</si>
  <si>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</si>
  <si>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</si>
  <si>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</si>
  <si>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</si>
  <si>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</si>
  <si>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</si>
  <si>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</si>
  <si>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</si>
  <si>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</si>
  <si>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</si>
  <si>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</si>
  <si>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</si>
  <si>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</si>
  <si>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</si>
  <si>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</si>
  <si>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</si>
  <si>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</si>
  <si>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</si>
  <si>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</si>
  <si>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</si>
  <si>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</si>
  <si>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</si>
  <si>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</si>
  <si>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</si>
  <si>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</si>
  <si>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</si>
  <si>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</si>
  <si>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</si>
  <si>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</si>
  <si>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</si>
  <si>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</si>
  <si>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</si>
  <si>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</si>
  <si>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</si>
  <si>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</si>
  <si>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</si>
  <si>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</si>
  <si>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</si>
  <si>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</si>
  <si>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</si>
  <si>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</si>
  <si>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</si>
  <si>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</si>
  <si>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</si>
  <si>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</si>
  <si>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</si>
  <si>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</si>
  <si>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</si>
  <si>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</si>
  <si>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</si>
  <si>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</si>
  <si>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</si>
  <si>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</si>
  <si>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</si>
  <si>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</si>
  <si>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</si>
  <si>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</si>
  <si>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</si>
  <si>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</si>
  <si>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</si>
  <si>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</si>
  <si>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</si>
  <si>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</si>
  <si>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</si>
  <si>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</si>
  <si>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</si>
  <si>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</si>
  <si>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</si>
  <si>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</si>
  <si>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</si>
  <si>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</si>
  <si>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</si>
  <si>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</si>
  <si>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</si>
  <si>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</si>
  <si>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</si>
  <si>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</si>
  <si>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</si>
  <si>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</si>
  <si>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</si>
  <si>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</si>
  <si>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</si>
  <si>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</si>
  <si>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</si>
  <si>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</si>
  <si>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</si>
  <si>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</si>
  <si>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</si>
  <si>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</si>
  <si>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</si>
  <si>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</si>
  <si>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</si>
  <si>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</si>
  <si>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</si>
  <si>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</si>
  <si>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</si>
  <si>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</si>
  <si>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</si>
  <si>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</si>
  <si>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</si>
  <si>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</si>
  <si>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</si>
  <si>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</si>
  <si>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</si>
  <si>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</si>
  <si>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</si>
  <si>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</si>
  <si>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</si>
  <si>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</si>
  <si>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</si>
  <si>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</si>
  <si>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</si>
  <si>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</si>
  <si>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</si>
  <si>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</si>
  <si>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</si>
  <si>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</si>
  <si>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</si>
  <si>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</si>
  <si>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</si>
  <si>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</si>
  <si>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</si>
  <si>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</si>
  <si>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</si>
  <si>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</si>
  <si>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</si>
  <si>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</si>
  <si>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</si>
  <si>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</si>
  <si>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</si>
  <si>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</si>
  <si>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</si>
  <si>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</si>
  <si>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</si>
  <si>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</si>
  <si>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</si>
  <si>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</si>
  <si>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</si>
  <si>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</si>
  <si>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</si>
  <si>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</si>
  <si>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</si>
  <si>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</si>
  <si>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</si>
  <si>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</si>
  <si>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</si>
  <si>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</si>
  <si>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</si>
  <si>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</si>
  <si>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</si>
  <si>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</si>
  <si>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</si>
  <si>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</si>
  <si>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</si>
  <si>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</si>
  <si>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</si>
  <si>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</si>
  <si>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</si>
  <si>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</si>
  <si>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</si>
  <si>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</si>
  <si>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</si>
  <si>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</si>
  <si>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</si>
  <si>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</si>
  <si>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</si>
  <si>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</si>
  <si>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</si>
  <si>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</si>
  <si>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</si>
  <si>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</si>
  <si>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</si>
  <si>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</si>
  <si>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</si>
  <si>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</si>
  <si>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</si>
  <si>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</si>
  <si>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</si>
  <si>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</si>
  <si>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</si>
  <si>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</si>
  <si>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</si>
  <si>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</si>
  <si>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</si>
  <si>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</si>
  <si>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</si>
  <si>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</si>
  <si>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</si>
  <si>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</si>
  <si>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</si>
  <si>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</si>
  <si>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</si>
  <si>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</si>
  <si>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</si>
  <si>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</si>
  <si>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</si>
  <si>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</si>
  <si>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</si>
  <si>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</si>
  <si>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</si>
  <si>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</si>
  <si>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</si>
  <si>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</si>
  <si>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</si>
  <si>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</si>
  <si>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</si>
  <si>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</si>
  <si>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</si>
  <si>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</si>
  <si>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</si>
  <si>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</si>
  <si>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</si>
  <si>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</si>
  <si>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</si>
  <si>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</si>
  <si>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</si>
  <si>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</si>
  <si>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</si>
  <si>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</si>
  <si>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</si>
  <si>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</si>
  <si>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</si>
  <si>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</si>
  <si>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</si>
  <si>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</si>
  <si>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</si>
  <si>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</si>
  <si>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</si>
  <si>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</si>
  <si>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</si>
  <si>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</si>
  <si>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</si>
  <si>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</si>
  <si>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</si>
  <si>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</si>
  <si>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</si>
  <si>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</si>
  <si>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</si>
  <si>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</si>
  <si>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</si>
  <si>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</si>
  <si>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</si>
  <si>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</si>
  <si>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</si>
  <si>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</si>
  <si>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</si>
  <si>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</si>
  <si>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</si>
  <si>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</si>
  <si>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</si>
  <si>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</si>
  <si>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</si>
  <si>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</si>
  <si>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</si>
  <si>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</si>
  <si>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</si>
  <si>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</si>
  <si>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</si>
  <si>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</si>
  <si>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</si>
  <si>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</si>
  <si>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</si>
  <si>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</si>
  <si>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</si>
  <si>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</si>
  <si>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</si>
  <si>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</si>
  <si>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</si>
  <si>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</si>
  <si>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</si>
  <si>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</si>
  <si>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</si>
  <si>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</si>
  <si>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</si>
  <si>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</si>
  <si>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</si>
  <si>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</si>
  <si>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</si>
  <si>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</si>
  <si>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</si>
  <si>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</si>
  <si>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</si>
  <si>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</si>
  <si>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</si>
  <si>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</si>
  <si>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</si>
  <si>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</si>
  <si>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</si>
  <si>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</si>
  <si>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</si>
  <si>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</si>
  <si>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</si>
  <si>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</si>
  <si>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</si>
  <si>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</si>
  <si>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</si>
  <si>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</si>
  <si>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</si>
  <si>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</si>
  <si>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</si>
  <si>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</si>
  <si>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</si>
  <si>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</si>
  <si>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</si>
  <si>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</si>
  <si>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</si>
  <si>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</si>
  <si>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</si>
  <si>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</si>
  <si>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</si>
  <si>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</si>
  <si>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</si>
  <si>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</si>
  <si>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</si>
  <si>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</si>
  <si>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</si>
  <si>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</si>
  <si>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</si>
  <si>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</si>
  <si>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</si>
  <si>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</si>
  <si>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</si>
  <si>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</si>
  <si>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</si>
  <si>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</si>
  <si>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</si>
  <si>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</si>
  <si>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</si>
  <si>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</si>
  <si>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</si>
  <si>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</si>
  <si>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</si>
  <si>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</si>
  <si>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</si>
  <si>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</si>
  <si>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</si>
  <si>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</si>
  <si>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</si>
  <si>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</si>
  <si>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</si>
  <si>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</si>
  <si>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</si>
  <si>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</si>
  <si>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</si>
  <si>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</si>
  <si>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</si>
  <si>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</si>
  <si>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</si>
  <si>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</si>
  <si>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</si>
  <si>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</si>
  <si>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</si>
  <si>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</si>
  <si>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</si>
  <si>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</si>
  <si>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</si>
  <si>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</si>
  <si>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</si>
  <si>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</si>
  <si>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</si>
  <si>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</si>
  <si>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</si>
  <si>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</si>
  <si>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</si>
  <si>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</si>
  <si>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</si>
  <si>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</si>
  <si>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</si>
  <si>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</si>
  <si>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</si>
  <si>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</si>
  <si>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</si>
  <si>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</si>
  <si>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</si>
  <si>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</si>
  <si>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</si>
  <si>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</si>
  <si>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</si>
  <si>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</si>
  <si>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</si>
  <si>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</si>
  <si>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</si>
  <si>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</si>
  <si>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</si>
  <si>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</si>
  <si>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</si>
  <si>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</si>
  <si>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</si>
  <si>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</si>
  <si>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</si>
  <si>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</si>
  <si>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</si>
  <si>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</si>
  <si>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</si>
  <si>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</si>
  <si>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</si>
  <si>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</si>
  <si>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</si>
  <si>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</si>
  <si>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</si>
  <si>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</si>
  <si>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</si>
  <si>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</si>
  <si>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</si>
  <si>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</si>
  <si>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</si>
  <si>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</si>
  <si>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</si>
  <si>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</si>
  <si>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</si>
  <si>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</si>
  <si>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</si>
  <si>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</si>
  <si>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</si>
  <si>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</si>
  <si>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</si>
  <si>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</si>
  <si>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</si>
  <si>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</si>
  <si>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</si>
  <si>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</si>
  <si>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</si>
  <si>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</si>
  <si>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</si>
  <si>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</si>
  <si>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</si>
  <si>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</si>
  <si>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</si>
  <si>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</si>
  <si>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</si>
  <si>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</si>
  <si>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</si>
  <si>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</si>
  <si>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</si>
  <si>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</si>
  <si>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</si>
  <si>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</si>
  <si>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</si>
  <si>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</si>
  <si>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</si>
  <si>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</si>
  <si>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</si>
  <si>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</si>
  <si>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</si>
  <si>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</si>
  <si>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</si>
  <si>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</si>
  <si>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</si>
  <si>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</si>
  <si>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</si>
  <si>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</si>
  <si>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</si>
  <si>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</si>
  <si>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</si>
  <si>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</si>
  <si>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</si>
  <si>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</si>
  <si>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</si>
  <si>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</si>
  <si>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</si>
  <si>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</si>
  <si>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</si>
  <si>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</si>
  <si>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</si>
  <si>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</si>
  <si>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</si>
  <si>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</si>
  <si>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</si>
  <si>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</si>
  <si>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</si>
  <si>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</si>
  <si>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</si>
  <si>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</si>
  <si>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</si>
  <si>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</si>
  <si>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</si>
  <si>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</si>
  <si>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</si>
  <si>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</si>
  <si>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</si>
  <si>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</si>
  <si>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</si>
  <si>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</si>
  <si>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</si>
  <si>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</si>
  <si>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</si>
  <si>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</si>
  <si>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</si>
  <si>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</si>
  <si>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</si>
  <si>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</si>
  <si>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</si>
  <si>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</si>
  <si>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</si>
  <si>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</si>
  <si>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</si>
  <si>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</si>
  <si>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</si>
  <si>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</si>
  <si>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</si>
  <si>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</si>
  <si>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</si>
  <si>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</si>
  <si>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</si>
  <si>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</si>
  <si>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</si>
  <si>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</si>
  <si>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</si>
  <si>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</si>
  <si>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</si>
  <si>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</si>
  <si>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</si>
  <si>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</si>
  <si>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</si>
  <si>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</si>
  <si>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</si>
  <si>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</si>
  <si>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</si>
  <si>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</si>
  <si>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</si>
  <si>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</si>
  <si>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</si>
  <si>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</si>
  <si>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</si>
  <si>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</si>
  <si>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</si>
  <si>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</si>
  <si>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</si>
  <si>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</si>
  <si>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</si>
  <si>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</si>
  <si>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</si>
  <si>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</si>
  <si>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</si>
  <si>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</si>
  <si>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</si>
  <si>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</si>
  <si>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</si>
  <si>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</si>
  <si>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</si>
  <si>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</si>
  <si>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</si>
  <si>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</si>
  <si>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</si>
  <si>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</si>
  <si>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</si>
  <si>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</si>
  <si>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</si>
  <si>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</si>
  <si>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</si>
  <si>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</si>
  <si>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</si>
  <si>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</si>
  <si>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</si>
  <si>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</si>
  <si>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</si>
  <si>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</si>
  <si>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</si>
  <si>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</si>
  <si>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</si>
  <si>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</si>
  <si>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</si>
  <si>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</si>
  <si>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</si>
  <si>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</si>
  <si>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</si>
  <si>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</si>
  <si>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</si>
  <si>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</si>
  <si>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</si>
  <si>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</si>
  <si>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</si>
  <si>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</si>
  <si>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</si>
  <si>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</si>
  <si>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</si>
  <si>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</si>
  <si>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</si>
  <si>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</si>
  <si>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</si>
  <si>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</si>
  <si>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</si>
  <si>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</si>
  <si>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</si>
  <si>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</si>
  <si>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</si>
  <si>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</si>
  <si>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</si>
  <si>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</si>
  <si>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</si>
  <si>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</si>
  <si>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</si>
  <si>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</si>
  <si>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</si>
  <si>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</si>
  <si>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</si>
  <si>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</si>
  <si>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</si>
  <si>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</si>
  <si>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</si>
  <si>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</si>
  <si>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</si>
  <si>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</si>
  <si>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</si>
  <si>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</si>
  <si>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</si>
  <si>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</si>
  <si>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</si>
  <si>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</si>
  <si>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</si>
  <si>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</si>
  <si>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</si>
  <si>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</si>
  <si>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</si>
  <si>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</si>
  <si>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</si>
  <si>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</si>
  <si>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</si>
  <si>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</si>
  <si>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</si>
  <si>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</si>
  <si>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</si>
  <si>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</si>
  <si>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</si>
  <si>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</si>
  <si>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</si>
  <si>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</si>
  <si>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</si>
  <si>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</si>
  <si>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</si>
  <si>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</si>
  <si>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</si>
  <si>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</si>
  <si>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</si>
  <si>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</si>
  <si>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</si>
  <si>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</si>
  <si>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</si>
  <si>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</si>
  <si>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</si>
  <si>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</si>
  <si>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</si>
  <si>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</si>
  <si>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</si>
  <si>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</si>
  <si>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</si>
  <si>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</si>
  <si>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</si>
  <si>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</si>
  <si>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</si>
  <si>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</si>
  <si>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</si>
  <si>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</si>
  <si>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</si>
  <si>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</si>
  <si>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</si>
  <si>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</si>
  <si>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</si>
  <si>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</si>
  <si>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</si>
  <si>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</si>
  <si>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</si>
  <si>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</si>
  <si>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</si>
  <si>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</si>
  <si>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</si>
  <si>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</si>
  <si>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</si>
  <si>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</si>
  <si>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</si>
  <si>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</si>
  <si>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</si>
  <si>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</si>
  <si>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</si>
  <si>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</si>
  <si>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</si>
  <si>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</si>
  <si>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</si>
  <si>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</si>
  <si>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</si>
  <si>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</si>
  <si>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</si>
  <si>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</si>
  <si>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</si>
  <si>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</si>
  <si>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</si>
  <si>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</si>
  <si>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</si>
  <si>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</si>
  <si>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</si>
  <si>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</si>
  <si>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</si>
  <si>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</si>
  <si>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</si>
  <si>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</si>
  <si>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</si>
  <si>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</si>
  <si>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</si>
  <si>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</si>
  <si>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</si>
  <si>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</si>
  <si>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</si>
  <si>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</si>
  <si>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</si>
  <si>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</si>
  <si>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</si>
  <si>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</si>
  <si>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</si>
  <si>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</si>
  <si>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</si>
  <si>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</si>
  <si>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</si>
  <si>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</si>
  <si>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</si>
  <si>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</si>
  <si>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</si>
  <si>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</si>
  <si>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</si>
  <si>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</si>
  <si>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</si>
  <si>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</si>
  <si>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</si>
  <si>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</si>
  <si>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</si>
  <si>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</si>
  <si>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</si>
  <si>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</si>
  <si>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</si>
  <si>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</si>
  <si>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</si>
  <si>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</si>
  <si>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</si>
  <si>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</si>
  <si>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</si>
  <si>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</si>
  <si>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</si>
  <si>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</si>
  <si>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</si>
  <si>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</si>
  <si>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</si>
  <si>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</si>
  <si>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</si>
  <si>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</si>
  <si>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</si>
  <si>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</si>
  <si>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</si>
  <si>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</si>
  <si>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</si>
  <si>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</si>
  <si>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</si>
  <si>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</si>
  <si>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</si>
  <si>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</si>
  <si>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</si>
  <si>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</si>
  <si>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</si>
  <si>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</si>
  <si>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</si>
  <si>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</si>
  <si>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</si>
  <si>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</si>
  <si>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</si>
  <si>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</si>
  <si>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</si>
  <si>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</si>
  <si>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</si>
  <si>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</si>
  <si>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</si>
  <si>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</si>
  <si>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</si>
  <si>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</si>
  <si>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</si>
  <si>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</si>
  <si>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</si>
  <si>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</si>
  <si>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</si>
  <si>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</si>
  <si>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</si>
  <si>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</si>
  <si>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</si>
  <si>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</si>
  <si>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</si>
  <si>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</si>
  <si>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</si>
  <si>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</si>
  <si>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</si>
  <si>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</si>
  <si>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</si>
  <si>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</si>
  <si>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</si>
  <si>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</si>
  <si>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</si>
  <si>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</si>
  <si>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</si>
  <si>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</si>
  <si>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</si>
  <si>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</si>
  <si>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</si>
  <si>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</si>
  <si>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</si>
  <si>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</si>
  <si>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</si>
  <si>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</si>
  <si>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</si>
  <si>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</si>
  <si>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</si>
  <si>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</si>
  <si>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</si>
  <si>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</si>
  <si>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</si>
  <si>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</si>
  <si>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</si>
  <si>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</si>
  <si>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</si>
  <si>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</si>
  <si>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</si>
  <si>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</si>
  <si>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</si>
  <si>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</si>
  <si>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</si>
  <si>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</si>
  <si>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</si>
  <si>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</si>
  <si>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</si>
  <si>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</si>
  <si>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</si>
  <si>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</si>
  <si>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</si>
  <si>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</si>
  <si>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</si>
  <si>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</si>
  <si>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</si>
  <si>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</si>
  <si>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</si>
  <si>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</si>
  <si>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</si>
  <si>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</si>
  <si>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</si>
  <si>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</si>
  <si>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</si>
  <si>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</si>
  <si>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</si>
  <si>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</si>
  <si>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</si>
  <si>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</si>
  <si>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</si>
  <si>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</si>
  <si>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</si>
  <si>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</si>
  <si>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</si>
  <si>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</si>
  <si>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</si>
  <si>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</si>
  <si>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</si>
  <si>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</si>
  <si>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</si>
  <si>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</si>
  <si>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</si>
  <si>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</si>
  <si>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</si>
  <si>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</si>
  <si>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</si>
  <si>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</si>
  <si>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</si>
  <si>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</si>
  <si>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</si>
  <si>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</si>
  <si>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</si>
  <si>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</si>
  <si>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</si>
  <si>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</si>
  <si>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</si>
  <si>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</si>
  <si>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</si>
  <si>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</si>
  <si>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</si>
  <si>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</si>
  <si>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</si>
  <si>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</si>
  <si>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</si>
  <si>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</si>
  <si>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</si>
  <si>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</si>
  <si>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</si>
  <si>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</si>
  <si>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</si>
  <si>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</si>
  <si>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</si>
  <si>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</si>
  <si>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</si>
  <si>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</si>
  <si>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</si>
  <si>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</si>
  <si>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</si>
  <si>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</si>
  <si>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</si>
  <si>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</si>
  <si>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</si>
  <si>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</si>
  <si>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</si>
  <si>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</si>
  <si>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</si>
  <si>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</si>
  <si>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</si>
  <si>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</si>
  <si>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</si>
  <si>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</si>
  <si>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</si>
  <si>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</si>
  <si>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</si>
  <si>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</si>
  <si>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</si>
  <si>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</si>
  <si>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</si>
  <si>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</si>
  <si>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</si>
  <si>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</si>
  <si>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</si>
  <si>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</si>
  <si>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</si>
  <si>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</si>
  <si>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</si>
  <si>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</si>
  <si>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</si>
  <si>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</si>
  <si>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</si>
  <si>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</si>
  <si>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</si>
  <si>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</si>
  <si>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</si>
  <si>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</si>
  <si>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</si>
  <si>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</si>
  <si>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</si>
  <si>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</si>
  <si>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</si>
  <si>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</si>
  <si>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</si>
  <si>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</si>
  <si>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</si>
  <si>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</si>
  <si>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</si>
  <si>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</si>
  <si>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</si>
  <si>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</si>
  <si>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</si>
  <si>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</si>
  <si>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</si>
  <si>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</si>
  <si>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</si>
  <si>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</si>
  <si>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</si>
  <si>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</si>
  <si>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</si>
  <si>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</si>
  <si>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</si>
  <si>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</si>
  <si>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</si>
  <si>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</si>
  <si>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</si>
  <si>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</si>
  <si>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</si>
  <si>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</si>
  <si>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</si>
  <si>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</si>
  <si>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</si>
  <si>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</si>
  <si>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</si>
  <si>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</si>
  <si>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</si>
  <si>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</si>
  <si>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</si>
  <si>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</si>
  <si>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</si>
  <si>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</si>
  <si>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</si>
  <si>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</si>
  <si>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</si>
  <si>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</si>
  <si>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</si>
  <si>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</si>
  <si>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</si>
  <si>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</si>
  <si>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</si>
  <si>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</si>
  <si>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</si>
  <si>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</si>
  <si>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</si>
  <si>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</si>
  <si>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</si>
  <si>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</si>
  <si>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</si>
  <si>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</si>
  <si>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</si>
  <si>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</si>
  <si>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</si>
  <si>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</si>
  <si>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</si>
  <si>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</si>
  <si>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</si>
  <si>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</si>
  <si>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</si>
  <si>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</si>
  <si>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</si>
  <si>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</si>
  <si>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</si>
  <si>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</si>
  <si>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</si>
  <si>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</si>
  <si>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</si>
  <si>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</si>
  <si>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</si>
  <si>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</si>
  <si>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</si>
  <si>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</si>
  <si>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</si>
  <si>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</si>
  <si>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</si>
  <si>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</si>
  <si>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</si>
  <si>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</si>
  <si>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</si>
  <si>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</si>
  <si>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</si>
  <si>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</si>
  <si>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</si>
  <si>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</si>
  <si>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</si>
  <si>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</si>
  <si>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</si>
  <si>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</si>
  <si>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</si>
  <si>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</si>
  <si>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</si>
  <si>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</si>
  <si>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</si>
  <si>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</si>
  <si>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</si>
  <si>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</si>
  <si>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</si>
  <si>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</si>
  <si>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</si>
  <si>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</si>
  <si>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</si>
  <si>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</si>
  <si>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</si>
  <si>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</si>
  <si>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</si>
  <si>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</si>
  <si>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</si>
  <si>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</si>
  <si>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</si>
  <si>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</si>
  <si>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</si>
  <si>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</si>
  <si>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</si>
  <si>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</si>
  <si>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</si>
  <si>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</si>
  <si>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</si>
  <si>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</si>
  <si>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</si>
  <si>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</si>
  <si>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</si>
  <si>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</si>
  <si>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</si>
  <si>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</si>
  <si>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</si>
  <si>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</si>
  <si>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</si>
  <si>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</si>
  <si>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</si>
  <si>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</si>
  <si>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</si>
  <si>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</si>
  <si>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</si>
  <si>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</si>
  <si>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</si>
  <si>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</si>
  <si>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</si>
  <si>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</si>
  <si>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</si>
  <si>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</si>
  <si>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</si>
  <si>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</si>
  <si>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</si>
  <si>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</si>
  <si>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</si>
  <si>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</si>
  <si>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</si>
  <si>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</si>
  <si>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</si>
  <si>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</si>
  <si>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</si>
  <si>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</si>
  <si>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</si>
  <si>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</si>
  <si>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</si>
  <si>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</si>
  <si>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</si>
  <si>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</si>
  <si>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</si>
  <si>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</si>
  <si>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</si>
  <si>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</si>
  <si>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</si>
  <si>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</si>
  <si>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</si>
  <si>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</si>
  <si>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</si>
  <si>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</si>
  <si>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</si>
  <si>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</si>
  <si>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</si>
  <si>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</si>
  <si>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</si>
  <si>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</si>
  <si>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</si>
  <si>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</si>
  <si>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</si>
  <si>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</si>
  <si>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</si>
  <si>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</si>
  <si>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</si>
  <si>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</si>
  <si>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</si>
  <si>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</si>
  <si>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</si>
  <si>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</si>
  <si>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</si>
  <si>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</si>
  <si>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</si>
  <si>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</si>
  <si>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</si>
  <si>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</si>
  <si>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</si>
  <si>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</si>
  <si>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</si>
  <si>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</si>
  <si>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</si>
  <si>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</si>
  <si>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</si>
  <si>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</si>
  <si>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</si>
  <si>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</si>
  <si>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</si>
  <si>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</si>
  <si>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</si>
  <si>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</si>
  <si>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</si>
  <si>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</si>
  <si>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</si>
  <si>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</si>
  <si>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</si>
  <si>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</si>
  <si>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</si>
  <si>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</si>
  <si>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</si>
  <si>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</si>
  <si>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</si>
  <si>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</si>
  <si>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</si>
  <si>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</si>
  <si>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</si>
  <si>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</si>
  <si>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</si>
  <si>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</si>
  <si>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</si>
  <si>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</si>
  <si>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</si>
  <si>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</si>
  <si>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</si>
  <si>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</si>
  <si>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</si>
  <si>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</si>
  <si>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</si>
  <si>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</si>
  <si>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</si>
  <si>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</si>
  <si>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</si>
  <si>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</si>
  <si>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</si>
  <si>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</si>
  <si>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</si>
  <si>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</si>
  <si>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</si>
  <si>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</si>
  <si>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</si>
  <si>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</si>
  <si>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</si>
  <si>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</si>
  <si>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</si>
  <si>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</si>
  <si>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</si>
  <si>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</si>
  <si>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</si>
  <si>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</si>
  <si>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</si>
  <si>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</si>
  <si>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</si>
  <si>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</si>
  <si>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</si>
  <si>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</si>
  <si>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</si>
  <si>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</si>
  <si>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</si>
  <si>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</si>
  <si>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</si>
  <si>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</si>
  <si>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</si>
  <si>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</si>
  <si>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</si>
  <si>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</si>
  <si>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</si>
  <si>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</si>
  <si>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</si>
  <si>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</si>
  <si>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</si>
  <si>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</si>
  <si>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</si>
  <si>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</si>
  <si>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</si>
  <si>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</si>
  <si>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</si>
  <si>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</si>
  <si>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</si>
  <si>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</si>
  <si>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</si>
  <si>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</si>
  <si>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</si>
  <si>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</si>
  <si>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</si>
  <si>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</si>
  <si>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</si>
  <si>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</si>
  <si>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</si>
  <si>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</si>
  <si>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</si>
  <si>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</si>
  <si>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</si>
  <si>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</si>
  <si>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</si>
  <si>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</si>
  <si>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</si>
  <si>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</si>
  <si>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</si>
  <si>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</si>
  <si>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</si>
  <si>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</si>
  <si>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</si>
  <si>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</si>
  <si>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</si>
  <si>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</si>
  <si>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</si>
  <si>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</si>
  <si>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</si>
  <si>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</si>
  <si>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</si>
  <si>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</si>
  <si>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</si>
  <si>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</si>
  <si>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</si>
  <si>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</si>
  <si>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</si>
  <si>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</si>
  <si>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</si>
  <si>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</si>
  <si>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</si>
  <si>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</si>
  <si>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</si>
  <si>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</si>
  <si>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</si>
  <si>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</si>
  <si>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</si>
  <si>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</si>
  <si>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</si>
  <si>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</si>
  <si>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</si>
  <si>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</si>
  <si>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</si>
  <si>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</si>
  <si>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</si>
  <si>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</si>
  <si>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</si>
  <si>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</si>
  <si>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</si>
  <si>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</si>
  <si>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</si>
  <si>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</si>
  <si>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</si>
  <si>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</si>
  <si>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</si>
  <si>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</si>
  <si>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</si>
  <si>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</si>
  <si>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</si>
  <si>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</si>
  <si>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</si>
  <si>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</si>
  <si>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</si>
  <si>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</si>
  <si>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</si>
  <si>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</si>
  <si>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</si>
  <si>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</si>
  <si>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</si>
  <si>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</si>
  <si>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</si>
  <si>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</si>
  <si>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</si>
  <si>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</si>
  <si>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</si>
  <si>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</si>
  <si>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</si>
  <si>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</si>
  <si>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</si>
  <si>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</si>
  <si>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</si>
  <si>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</si>
  <si>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</si>
  <si>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</si>
  <si>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</si>
  <si>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</si>
  <si>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</si>
  <si>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</si>
  <si>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</si>
  <si>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</si>
  <si>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</si>
  <si>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</si>
  <si>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</si>
  <si>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</si>
  <si>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</si>
  <si>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</si>
  <si>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</si>
  <si>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</si>
  <si>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</si>
  <si>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</si>
  <si>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</si>
  <si>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</si>
  <si>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</si>
  <si>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</si>
  <si>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</si>
  <si>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</si>
  <si>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</si>
  <si>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</si>
  <si>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</si>
  <si>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</si>
  <si>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</si>
  <si>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</si>
  <si>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</si>
  <si>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</si>
  <si>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</si>
  <si>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</si>
  <si>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</si>
  <si>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</si>
  <si>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</si>
  <si>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</si>
  <si>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</si>
  <si>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</si>
  <si>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</si>
  <si>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</si>
  <si>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</si>
  <si>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</si>
  <si>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</si>
  <si>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</si>
  <si>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</si>
  <si>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</si>
  <si>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</si>
  <si>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</si>
  <si>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</si>
  <si>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</si>
  <si>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</si>
  <si>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</si>
  <si>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</si>
  <si>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</si>
  <si>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</si>
  <si>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</si>
  <si>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</si>
  <si>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</si>
  <si>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</si>
  <si>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</si>
  <si>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</si>
  <si>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</si>
  <si>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</si>
  <si>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</si>
  <si>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</si>
  <si>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</si>
  <si>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</si>
  <si>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</si>
  <si>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</si>
  <si>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</si>
  <si>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</si>
  <si>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</si>
  <si>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</si>
  <si>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</si>
  <si>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</si>
  <si>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</si>
  <si>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</si>
  <si>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</si>
  <si>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</si>
  <si>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</si>
  <si>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</si>
  <si>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</si>
  <si>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</si>
  <si>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</si>
  <si>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</si>
  <si>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</si>
  <si>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</si>
  <si>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</si>
  <si>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</si>
  <si>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</si>
  <si>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</si>
  <si>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</si>
  <si>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</si>
  <si>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</si>
  <si>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</si>
  <si>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</si>
  <si>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</si>
  <si>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</si>
  <si>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</si>
  <si>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</si>
  <si>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</si>
  <si>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</si>
  <si>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</si>
  <si>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</si>
  <si>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</si>
  <si>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</si>
  <si>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</si>
  <si>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</si>
  <si>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</si>
  <si>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</si>
  <si>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</si>
  <si>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</si>
  <si>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</si>
  <si>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</si>
  <si>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</si>
  <si>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</si>
  <si>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</si>
  <si>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</si>
  <si>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</si>
  <si>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</si>
  <si>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</si>
  <si>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</si>
  <si>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</si>
  <si>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</si>
  <si>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</si>
  <si>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</si>
  <si>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</si>
  <si>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</si>
  <si>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</si>
  <si>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</si>
  <si>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</si>
  <si>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</si>
  <si>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</si>
  <si>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</si>
  <si>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</si>
  <si>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</si>
  <si>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</si>
  <si>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</si>
  <si>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</si>
  <si>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</si>
  <si>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</si>
  <si>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</si>
  <si>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</si>
  <si>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</si>
  <si>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</si>
  <si>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</si>
  <si>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</si>
  <si>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</si>
  <si>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</si>
  <si>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</si>
  <si>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</si>
  <si>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</si>
  <si>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</si>
  <si>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</si>
  <si>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</si>
  <si>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</si>
  <si>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</si>
  <si>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</si>
  <si>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</si>
  <si>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</si>
  <si>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</si>
  <si>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</si>
  <si>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</si>
  <si>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</si>
  <si>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</si>
  <si>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</si>
  <si>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</si>
  <si>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</si>
  <si>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</si>
  <si>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</si>
  <si>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</si>
  <si>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</si>
  <si>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</si>
  <si>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</si>
  <si>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</si>
  <si>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</si>
  <si>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</si>
  <si>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</si>
  <si>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</si>
  <si>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</si>
  <si>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</si>
  <si>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</si>
  <si>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</si>
  <si>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</si>
  <si>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</si>
  <si>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</si>
  <si>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</si>
  <si>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</si>
  <si>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</si>
  <si>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</si>
  <si>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</si>
  <si>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</si>
  <si>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</si>
  <si>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</si>
  <si>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</si>
  <si>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</si>
  <si>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</si>
  <si>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</si>
  <si>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</si>
  <si>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</si>
  <si>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</si>
  <si>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</si>
  <si>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</si>
  <si>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</si>
  <si>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</si>
  <si>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</si>
  <si>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</si>
  <si>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</si>
  <si>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</si>
  <si>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</si>
  <si>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</si>
  <si>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</si>
  <si>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</si>
  <si>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</si>
  <si>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</si>
  <si>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</si>
  <si>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</si>
  <si>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</si>
  <si>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</si>
  <si>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</si>
  <si>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</si>
  <si>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</si>
  <si>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</si>
  <si>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</si>
  <si>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</si>
  <si>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</si>
  <si>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</si>
  <si>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</si>
  <si>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</si>
  <si>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</si>
  <si>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</si>
  <si>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</si>
  <si>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</si>
  <si>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</si>
  <si>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</si>
  <si>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</si>
  <si>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</si>
  <si>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</si>
  <si>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</si>
  <si>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</si>
  <si>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</si>
  <si>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</si>
  <si>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</si>
  <si>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</si>
  <si>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</si>
  <si>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</si>
  <si>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</si>
  <si>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</si>
  <si>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</si>
  <si>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</si>
  <si>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</si>
  <si>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</si>
  <si>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</si>
  <si>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</si>
  <si>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</si>
  <si>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</si>
  <si>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</si>
  <si>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</si>
  <si>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</si>
  <si>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</si>
  <si>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</si>
  <si>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</si>
  <si>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</si>
  <si>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</si>
  <si>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</si>
  <si>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</si>
  <si>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</si>
  <si>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</si>
  <si>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</si>
  <si>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</si>
  <si>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</si>
  <si>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</si>
  <si>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</si>
  <si>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</si>
  <si>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</si>
  <si>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</si>
  <si>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</si>
  <si>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</si>
  <si>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</si>
  <si>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</si>
  <si>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</si>
  <si>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</si>
  <si>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</si>
  <si>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</si>
  <si>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</si>
  <si>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</si>
  <si>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</si>
  <si>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</si>
  <si>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</si>
  <si>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</si>
  <si>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</si>
  <si>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</si>
  <si>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</si>
  <si>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</si>
  <si>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</si>
  <si>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</si>
  <si>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</si>
  <si>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</si>
  <si>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</si>
  <si>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</si>
  <si>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</si>
  <si>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</si>
  <si>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</si>
  <si>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</si>
  <si>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</si>
  <si>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</si>
  <si>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</si>
  <si>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</si>
  <si>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</si>
  <si>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</si>
  <si>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</si>
  <si>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</si>
  <si>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</si>
  <si>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</si>
  <si>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</si>
  <si>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</si>
  <si>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</si>
  <si>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</si>
  <si>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</si>
  <si>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</si>
  <si>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</si>
  <si>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</si>
  <si>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</si>
  <si>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</si>
  <si>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</si>
  <si>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</si>
  <si>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</si>
  <si>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</si>
  <si>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</si>
  <si>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</si>
  <si>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</si>
  <si>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</si>
  <si>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</si>
  <si>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</si>
  <si>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</si>
  <si>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</si>
  <si>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</si>
  <si>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</si>
  <si>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</si>
  <si>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</si>
  <si>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</si>
  <si>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</si>
  <si>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</si>
  <si>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</si>
  <si>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</si>
  <si>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</si>
  <si>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</si>
  <si>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</si>
  <si>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</si>
  <si>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</si>
  <si>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</si>
  <si>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</si>
  <si>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</si>
  <si>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</si>
  <si>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</si>
  <si>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</si>
  <si>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</si>
  <si>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</si>
  <si>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</si>
  <si>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</si>
  <si>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</si>
  <si>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</si>
  <si>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</si>
  <si>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</si>
  <si>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</si>
  <si>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</si>
  <si>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</si>
  <si>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</si>
  <si>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</si>
  <si>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</si>
  <si>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</si>
  <si>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</si>
  <si>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</si>
  <si>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</si>
  <si>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</si>
  <si>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</si>
  <si>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</si>
  <si>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</si>
  <si>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</si>
  <si>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</si>
  <si>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</si>
  <si>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</si>
  <si>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</si>
  <si>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</si>
  <si>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</si>
  <si>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</si>
  <si>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</si>
  <si>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</si>
  <si>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</si>
  <si>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</si>
  <si>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</si>
  <si>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</si>
  <si>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</si>
  <si>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</si>
  <si>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</si>
  <si>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</si>
  <si>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</si>
  <si>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</si>
  <si>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</si>
  <si>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</si>
  <si>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</si>
  <si>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</si>
  <si>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</si>
  <si>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</si>
  <si>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</si>
  <si>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</si>
  <si>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</si>
  <si>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</si>
  <si>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</si>
  <si>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</si>
  <si>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</si>
  <si>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</si>
  <si>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</si>
  <si>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</si>
  <si>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</si>
  <si>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</si>
  <si>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</si>
  <si>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</si>
  <si>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</si>
  <si>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</si>
  <si>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</si>
  <si>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</si>
  <si>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</si>
  <si>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</si>
  <si>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</si>
  <si>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</si>
  <si>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</si>
  <si>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</si>
  <si>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</si>
  <si>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</si>
  <si>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</si>
  <si>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</si>
  <si>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</si>
  <si>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</si>
  <si>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</si>
  <si>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</si>
  <si>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</si>
  <si>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</si>
  <si>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</si>
  <si>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</si>
  <si>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</si>
  <si>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</si>
  <si>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</si>
  <si>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</si>
  <si>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</si>
  <si>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</si>
  <si>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</si>
  <si>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</si>
  <si>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</si>
  <si>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</si>
  <si>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</si>
  <si>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</si>
  <si>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</si>
  <si>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</si>
  <si>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</si>
  <si>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</si>
  <si>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</si>
  <si>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</si>
  <si>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</si>
  <si>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</si>
  <si>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</si>
  <si>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</si>
  <si>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</si>
  <si>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</si>
  <si>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</si>
  <si>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</si>
  <si>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</si>
  <si>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</si>
  <si>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</si>
  <si>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</si>
  <si>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</si>
  <si>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</si>
  <si>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</si>
  <si>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</si>
  <si>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</si>
  <si>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</si>
  <si>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</si>
  <si>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</si>
  <si>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</si>
  <si>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</si>
  <si>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</si>
  <si>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</si>
  <si>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</si>
  <si>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</si>
  <si>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</si>
  <si>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</si>
  <si>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</si>
  <si>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</si>
  <si>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</si>
  <si>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</si>
  <si>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</si>
  <si>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</si>
  <si>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</si>
  <si>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</si>
  <si>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</si>
  <si>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</si>
  <si>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</si>
  <si>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</si>
  <si>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</si>
  <si>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</si>
  <si>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</si>
  <si>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</si>
  <si>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</si>
  <si>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</si>
  <si>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</si>
  <si>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</si>
  <si>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</si>
  <si>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</si>
  <si>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</si>
  <si>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</si>
  <si>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</si>
  <si>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</si>
  <si>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</si>
  <si>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</si>
  <si>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</si>
  <si>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</si>
  <si>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</si>
  <si>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</si>
  <si>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</si>
  <si>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</si>
  <si>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</si>
  <si>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</si>
  <si>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</si>
  <si>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</si>
  <si>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</si>
  <si>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</si>
  <si>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</si>
  <si>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</si>
  <si>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</si>
  <si>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</si>
  <si>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</si>
  <si>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</si>
  <si>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</si>
  <si>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</si>
  <si>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</si>
  <si>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</si>
  <si>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</si>
  <si>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</si>
  <si>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</si>
  <si>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</si>
  <si>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</si>
  <si>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</si>
  <si>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</si>
  <si>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</si>
  <si>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</si>
  <si>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</si>
  <si>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</si>
  <si>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</si>
  <si>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</si>
  <si>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</si>
  <si>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</si>
  <si>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</si>
  <si>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</si>
  <si>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</si>
  <si>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</si>
  <si>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</si>
  <si>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</si>
  <si>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</si>
  <si>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</si>
  <si>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</si>
  <si>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</si>
  <si>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</si>
  <si>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</si>
  <si>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</si>
  <si>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</si>
  <si>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</si>
  <si>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</si>
  <si>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</si>
  <si>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</si>
  <si>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</si>
  <si>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</si>
  <si>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</si>
  <si>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</si>
  <si>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</si>
  <si>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</si>
  <si>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</si>
  <si>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</si>
  <si>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</si>
  <si>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</si>
  <si>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</si>
  <si>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</si>
  <si>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</si>
  <si>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</si>
  <si>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</si>
  <si>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</si>
  <si>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</si>
  <si>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</si>
  <si>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</si>
  <si>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</si>
  <si>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</si>
  <si>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</si>
  <si>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</si>
  <si>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</si>
  <si>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</si>
  <si>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</si>
  <si>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</si>
  <si>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</si>
  <si>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</si>
  <si>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</si>
  <si>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</si>
  <si>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</si>
  <si>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</si>
  <si>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</si>
  <si>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</si>
  <si>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</si>
  <si>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</si>
  <si>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</si>
  <si>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</si>
  <si>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</si>
  <si>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</si>
  <si>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</si>
  <si>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</si>
  <si>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</si>
  <si>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</si>
  <si>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</si>
  <si>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</si>
  <si>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</si>
  <si>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</si>
  <si>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</si>
  <si>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</si>
  <si>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</si>
  <si>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</si>
  <si>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</si>
  <si>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</si>
  <si>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</si>
  <si>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</si>
  <si>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</si>
  <si>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</si>
  <si>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</si>
  <si>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</si>
  <si>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</si>
  <si>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</si>
  <si>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</si>
  <si>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</si>
  <si>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</si>
  <si>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</si>
  <si>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</si>
  <si>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</si>
  <si>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</si>
  <si>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</si>
  <si>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</si>
  <si>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</si>
  <si>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</si>
  <si>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</si>
  <si>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</si>
  <si>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</si>
  <si>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</si>
  <si>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</si>
  <si>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</si>
  <si>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</si>
  <si>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</si>
  <si>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</si>
  <si>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</si>
  <si>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</si>
  <si>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</si>
  <si>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</si>
  <si>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</si>
  <si>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</si>
  <si>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</si>
  <si>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</si>
  <si>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</si>
  <si>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</si>
  <si>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</si>
  <si>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</si>
  <si>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</si>
  <si>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</si>
  <si>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</si>
  <si>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</si>
  <si>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</si>
  <si>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</si>
  <si>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</si>
  <si>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</si>
  <si>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</si>
  <si>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</si>
  <si>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</si>
  <si>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</si>
  <si>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</si>
  <si>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</si>
  <si>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</si>
  <si>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</si>
  <si>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</si>
  <si>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</si>
  <si>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</si>
  <si>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</si>
  <si>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</si>
  <si>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</si>
  <si>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</si>
  <si>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</si>
  <si>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</si>
  <si>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</si>
  <si>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</si>
  <si>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</si>
  <si>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</si>
  <si>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</si>
  <si>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</si>
  <si>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</si>
  <si>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</si>
  <si>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</si>
  <si>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</si>
  <si>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</si>
  <si>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</si>
  <si>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</si>
  <si>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</si>
  <si>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</si>
  <si>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</si>
  <si>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</si>
  <si>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</si>
  <si>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</si>
  <si>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</si>
  <si>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</si>
  <si>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</si>
  <si>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</si>
  <si>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</si>
  <si>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</si>
  <si>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</si>
  <si>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</si>
  <si>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</si>
  <si>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</si>
  <si>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</si>
  <si>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</si>
  <si>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</si>
  <si>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</si>
  <si>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</si>
  <si>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</si>
  <si>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</si>
  <si>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</si>
  <si>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</si>
  <si>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</si>
  <si>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</si>
  <si>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</si>
  <si>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</si>
  <si>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</si>
  <si>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</si>
  <si>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</si>
  <si>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</si>
  <si>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</si>
  <si>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</si>
  <si>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</si>
  <si>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</si>
  <si>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</si>
  <si>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</si>
  <si>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</si>
  <si>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</si>
  <si>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</si>
  <si>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</si>
  <si>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</si>
  <si>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</si>
  <si>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</si>
  <si>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</si>
  <si>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</si>
  <si>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</si>
  <si>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</si>
  <si>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</si>
  <si>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</si>
  <si>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</si>
  <si>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</si>
  <si>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</si>
  <si>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</si>
  <si>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</si>
  <si>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</si>
  <si>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</si>
  <si>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</si>
  <si>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</si>
  <si>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</si>
  <si>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</si>
  <si>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</si>
  <si>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</si>
  <si>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</si>
  <si>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</si>
  <si>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</si>
  <si>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</si>
  <si>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</si>
  <si>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</si>
  <si>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</si>
  <si>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</si>
  <si>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</si>
  <si>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</si>
  <si>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</si>
  <si>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</si>
  <si>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</si>
  <si>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</si>
  <si>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</si>
  <si>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</si>
  <si>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</si>
  <si>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</si>
  <si>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</si>
  <si>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</si>
  <si>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</si>
  <si>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</si>
  <si>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</si>
  <si>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</si>
  <si>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</si>
  <si>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</si>
  <si>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</si>
  <si>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</si>
  <si>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</si>
  <si>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</si>
  <si>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</si>
  <si>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</si>
  <si>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</si>
  <si>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</si>
  <si>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</si>
  <si>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</si>
  <si>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</si>
  <si>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</si>
  <si>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</si>
  <si>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</si>
  <si>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</si>
  <si>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</si>
  <si>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</si>
  <si>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</si>
  <si>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</si>
  <si>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</si>
  <si>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</si>
  <si>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</si>
  <si>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</si>
  <si>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</si>
  <si>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</si>
  <si>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</si>
  <si>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</si>
  <si>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</si>
  <si>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</si>
  <si>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</si>
  <si>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</si>
  <si>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</si>
  <si>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</si>
  <si>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</si>
  <si>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</si>
  <si>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</si>
  <si>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</si>
  <si>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</si>
  <si>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</si>
  <si>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</si>
  <si>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</si>
  <si>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</si>
  <si>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</si>
  <si>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</si>
  <si>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</si>
  <si>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</si>
  <si>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</si>
  <si>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</si>
  <si>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</si>
  <si>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</si>
  <si>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</si>
  <si>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</si>
  <si>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</si>
  <si>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</si>
  <si>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</si>
  <si>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</si>
  <si>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</si>
  <si>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</si>
  <si>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</si>
  <si>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</si>
  <si>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</si>
  <si>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</si>
  <si>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</si>
  <si>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</si>
  <si>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</si>
  <si>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</si>
  <si>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</si>
  <si>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</si>
  <si>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</si>
  <si>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</si>
  <si>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</si>
  <si>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</si>
  <si>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</si>
  <si>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</si>
  <si>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</si>
  <si>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</si>
  <si>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</si>
  <si>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</si>
  <si>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</si>
  <si>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</si>
  <si>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</si>
  <si>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</si>
  <si>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</si>
  <si>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</si>
  <si>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</si>
  <si>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</si>
  <si>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</si>
  <si>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</si>
  <si>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</si>
  <si>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</si>
  <si>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</si>
  <si>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</si>
  <si>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</si>
  <si>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</si>
  <si>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</si>
  <si>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</si>
  <si>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</si>
  <si>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</si>
  <si>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</si>
  <si>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</si>
  <si>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</si>
  <si>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</si>
  <si>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</si>
  <si>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</si>
  <si>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</si>
  <si>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</si>
  <si>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</si>
  <si>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</si>
  <si>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</si>
  <si>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</si>
  <si>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</si>
  <si>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</si>
  <si>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</si>
  <si>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</si>
  <si>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</si>
  <si>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</si>
  <si>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</si>
  <si>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</si>
  <si>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</si>
  <si>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</si>
  <si>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</si>
  <si>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</si>
  <si>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</si>
  <si>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</si>
  <si>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</si>
  <si>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</si>
  <si>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</si>
  <si>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</si>
  <si>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</si>
  <si>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</si>
  <si>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</si>
  <si>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</si>
  <si>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</si>
  <si>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</si>
  <si>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</si>
  <si>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</si>
  <si>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</si>
  <si>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</si>
  <si>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</si>
  <si>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</si>
  <si>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</si>
  <si>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</si>
  <si>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</si>
  <si>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</si>
  <si>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</si>
  <si>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</si>
  <si>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</si>
  <si>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</si>
  <si>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</si>
  <si>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</si>
  <si>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</si>
  <si>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</si>
  <si>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</si>
  <si>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</si>
  <si>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</si>
  <si>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</si>
  <si>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</si>
  <si>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</si>
  <si>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</si>
  <si>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</si>
  <si>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</si>
  <si>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</si>
  <si>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</si>
  <si>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</si>
  <si>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</si>
  <si>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</si>
  <si>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</si>
  <si>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</si>
  <si>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</si>
  <si>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</si>
  <si>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</si>
  <si>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</si>
  <si>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</si>
  <si>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</si>
  <si>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</si>
  <si>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</si>
  <si>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</si>
  <si>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</si>
  <si>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</si>
  <si>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</si>
  <si>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</si>
  <si>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</si>
  <si>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</si>
  <si>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</si>
  <si>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</si>
  <si>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</si>
  <si>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</si>
  <si>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</si>
  <si>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</si>
  <si>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</si>
  <si>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</si>
  <si>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</si>
  <si>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</si>
  <si>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</si>
  <si>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</si>
  <si>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</si>
  <si>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</si>
  <si>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</si>
  <si>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</si>
  <si>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</si>
  <si>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</si>
  <si>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</si>
  <si>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</si>
  <si>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</si>
  <si>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</si>
  <si>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</si>
  <si>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</si>
  <si>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</si>
  <si>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</si>
  <si>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</si>
  <si>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</si>
  <si>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</si>
  <si>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</si>
  <si>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</si>
  <si>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</si>
  <si>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</si>
  <si>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</si>
  <si>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</si>
  <si>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</si>
  <si>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</si>
  <si>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</si>
  <si>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</si>
  <si>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</si>
  <si>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</si>
  <si>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</si>
  <si>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</si>
  <si>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</si>
  <si>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</si>
  <si>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</si>
  <si>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</si>
  <si>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</si>
  <si>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</si>
  <si>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</si>
  <si>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</si>
  <si>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</si>
  <si>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</si>
  <si>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</si>
  <si>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</si>
  <si>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</si>
  <si>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</si>
  <si>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</si>
  <si>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</si>
  <si>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</si>
  <si>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</si>
  <si>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</si>
  <si>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</si>
  <si>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</si>
  <si>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</si>
  <si>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</si>
  <si>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</si>
  <si>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</si>
  <si>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</si>
  <si>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</si>
  <si>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</si>
  <si>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</si>
  <si>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</si>
  <si>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</si>
  <si>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</si>
  <si>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</si>
  <si>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</si>
  <si>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</si>
  <si>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</si>
  <si>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</si>
  <si>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</si>
  <si>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</si>
  <si>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</si>
  <si>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</si>
  <si>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</si>
  <si>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</si>
  <si>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</si>
  <si>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</si>
  <si>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</si>
  <si>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</si>
  <si>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</si>
  <si>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</si>
  <si>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</si>
  <si>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</si>
  <si>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</si>
  <si>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</si>
  <si>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</si>
  <si>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</si>
  <si>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</si>
  <si>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</si>
  <si>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</si>
  <si>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</si>
  <si>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</si>
  <si>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</si>
  <si>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</si>
  <si>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</si>
  <si>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</si>
  <si>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</si>
  <si>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</si>
  <si>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</si>
  <si>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</si>
  <si>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</si>
  <si>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</si>
  <si>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</si>
  <si>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</si>
  <si>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</si>
  <si>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</si>
  <si>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</si>
  <si>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</si>
  <si>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</si>
  <si>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</si>
  <si>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</si>
  <si>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</si>
  <si>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</si>
  <si>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</si>
  <si>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</si>
  <si>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</si>
  <si>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</si>
  <si>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</si>
  <si>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</si>
  <si>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</si>
  <si>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</si>
  <si>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</si>
  <si>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</si>
  <si>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</si>
  <si>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</si>
  <si>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</si>
  <si>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</si>
  <si>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</si>
  <si>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</si>
  <si>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</si>
  <si>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</si>
  <si>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</si>
  <si>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</si>
  <si>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</si>
  <si>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</si>
  <si>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</si>
  <si>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</si>
  <si>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</si>
  <si>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</si>
  <si>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</si>
  <si>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</si>
  <si>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</si>
  <si>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</si>
  <si>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</si>
  <si>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</si>
  <si>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</si>
  <si>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</si>
  <si>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</si>
  <si>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</si>
  <si>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</si>
  <si>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</si>
  <si>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</si>
  <si>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</si>
  <si>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</si>
  <si>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</si>
  <si>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</si>
  <si>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</si>
  <si>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</si>
  <si>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</si>
  <si>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</si>
  <si>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</si>
  <si>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</si>
  <si>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</si>
  <si>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</si>
  <si>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</si>
  <si>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</si>
  <si>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</si>
  <si>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</si>
  <si>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</si>
  <si>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</si>
  <si>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</si>
  <si>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</si>
  <si>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</si>
  <si>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</si>
  <si>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</si>
  <si>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</si>
  <si>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</si>
  <si>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</si>
  <si>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</si>
  <si>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</si>
  <si>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</si>
  <si>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</si>
  <si>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</si>
  <si>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</si>
  <si>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</si>
  <si>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</si>
  <si>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</si>
  <si>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</si>
  <si>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</si>
  <si>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</si>
  <si>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</si>
  <si>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</si>
  <si>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</si>
  <si>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</si>
  <si>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</si>
  <si>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</si>
  <si>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</si>
  <si>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</si>
  <si>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</si>
  <si>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</si>
  <si>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</si>
  <si>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</si>
  <si>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</si>
  <si>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</si>
  <si>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</si>
  <si>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</si>
  <si>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</si>
  <si>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</si>
  <si>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</si>
  <si>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</si>
  <si>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</si>
  <si>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</si>
  <si>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</si>
  <si>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</si>
  <si>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</si>
  <si>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</si>
  <si>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</si>
  <si>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</si>
  <si>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</si>
  <si>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</si>
  <si>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</si>
  <si>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</si>
  <si>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</si>
  <si>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</si>
  <si>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</si>
  <si>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</si>
  <si>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</si>
  <si>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</si>
  <si>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</si>
  <si>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</si>
  <si>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</si>
  <si>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</si>
  <si>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</si>
  <si>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</si>
  <si>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</si>
  <si>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</si>
  <si>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</si>
  <si>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</si>
  <si>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</si>
  <si>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</si>
  <si>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</si>
  <si>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</si>
  <si>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</si>
  <si>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</si>
  <si>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</si>
  <si>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</si>
  <si>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</si>
  <si>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</si>
  <si>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</si>
  <si>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</si>
  <si>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</si>
  <si>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</si>
  <si>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</si>
  <si>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</si>
  <si>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</si>
  <si>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</si>
  <si>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</si>
  <si>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</si>
  <si>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</si>
  <si>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</si>
  <si>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</si>
  <si>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</si>
  <si>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</si>
  <si>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</si>
  <si>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</si>
  <si>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</si>
  <si>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</si>
  <si>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</si>
  <si>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</si>
  <si>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</si>
  <si>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</si>
  <si>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</si>
  <si>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</si>
  <si>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</si>
  <si>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</si>
  <si>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</si>
  <si>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</si>
  <si>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</si>
  <si>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</si>
  <si>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</si>
  <si>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</si>
  <si>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</si>
  <si>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</si>
  <si>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</si>
  <si>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</si>
  <si>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</si>
  <si>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</si>
  <si>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</si>
  <si>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</si>
  <si>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</si>
  <si>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</si>
  <si>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</si>
  <si>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</si>
  <si>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</si>
  <si>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</si>
  <si>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</si>
  <si>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</si>
  <si>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</si>
  <si>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</si>
  <si>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</si>
  <si>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</si>
  <si>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</si>
  <si>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</si>
  <si>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</si>
  <si>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</si>
  <si>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</si>
  <si>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</si>
  <si>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</si>
  <si>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</si>
  <si>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</si>
  <si>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</si>
  <si>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</si>
  <si>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</si>
  <si>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</si>
  <si>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</si>
  <si>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</si>
  <si>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</si>
  <si>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</si>
  <si>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</si>
  <si>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</si>
  <si>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</si>
  <si>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</si>
  <si>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</si>
  <si>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</si>
  <si>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</si>
  <si>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</si>
  <si>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</si>
  <si>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</si>
  <si>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</si>
  <si>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</si>
  <si>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</si>
  <si>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</si>
  <si>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</si>
  <si>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</si>
  <si>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</si>
  <si>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</si>
  <si>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</si>
  <si>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</si>
  <si>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</si>
  <si>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</si>
  <si>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</si>
  <si>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</si>
  <si>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</si>
  <si>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</si>
  <si>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</si>
  <si>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</si>
  <si>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</si>
  <si>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</si>
  <si>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</si>
  <si>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</si>
  <si>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</si>
  <si>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</si>
  <si>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</si>
  <si>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</si>
  <si>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</si>
  <si>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</si>
  <si>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</si>
  <si>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</si>
  <si>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</si>
  <si>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</si>
  <si>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</si>
  <si>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</si>
  <si>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</si>
  <si>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</si>
  <si>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</si>
  <si>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</si>
  <si>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</si>
  <si>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</si>
  <si>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</si>
  <si>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</si>
  <si>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</si>
  <si>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</si>
  <si>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</si>
  <si>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</si>
  <si>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</si>
  <si>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</si>
  <si>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</si>
  <si>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</si>
  <si>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</si>
  <si>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</si>
  <si>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</si>
  <si>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</si>
  <si>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</si>
  <si>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</si>
  <si>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</si>
  <si>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</si>
  <si>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</si>
  <si>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</si>
  <si>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</si>
  <si>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</si>
  <si>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</si>
  <si>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</si>
  <si>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</si>
  <si>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</si>
  <si>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</si>
  <si>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</si>
  <si>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</si>
  <si>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</si>
  <si>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</si>
  <si>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</si>
  <si>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</si>
  <si>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</si>
  <si>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</si>
  <si>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</si>
  <si>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</si>
  <si>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</si>
  <si>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</si>
  <si>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</si>
  <si>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</si>
  <si>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</si>
  <si>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</si>
  <si>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</si>
  <si>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</si>
  <si>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</si>
  <si>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</si>
  <si>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</si>
  <si>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</si>
  <si>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</si>
  <si>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</si>
  <si>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</si>
  <si>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</si>
  <si>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</si>
  <si>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</si>
  <si>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</si>
  <si>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</si>
  <si>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</si>
  <si>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</si>
  <si>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</si>
  <si>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</si>
  <si>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</si>
  <si>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</si>
  <si>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</si>
  <si>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</si>
  <si>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</si>
  <si>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</si>
  <si>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</si>
  <si>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</si>
  <si>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</si>
  <si>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</si>
  <si>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</si>
  <si>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</si>
  <si>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</si>
  <si>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</si>
  <si>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</si>
  <si>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</si>
  <si>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</si>
  <si>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</si>
  <si>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</si>
  <si>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</si>
  <si>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</si>
  <si>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</si>
  <si>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</si>
  <si>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</si>
  <si>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</si>
  <si>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</si>
  <si>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</si>
  <si>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</si>
  <si>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</si>
  <si>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</si>
  <si>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</si>
  <si>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</si>
  <si>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</si>
  <si>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</si>
  <si>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</si>
  <si>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</si>
  <si>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</si>
  <si>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</si>
  <si>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</si>
  <si>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</si>
  <si>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</si>
  <si>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</si>
  <si>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</si>
  <si>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</si>
  <si>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</si>
  <si>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</si>
  <si>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</si>
  <si>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</si>
  <si>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</si>
  <si>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</si>
  <si>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</si>
  <si>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</si>
  <si>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</si>
  <si>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</si>
  <si>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</si>
  <si>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</si>
  <si>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</si>
  <si>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</si>
  <si>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</si>
  <si>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</si>
  <si>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</si>
  <si>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</si>
  <si>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</si>
  <si>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</si>
  <si>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</si>
  <si>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</si>
  <si>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</si>
  <si>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</si>
  <si>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</si>
  <si>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</si>
  <si>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</si>
  <si>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</si>
  <si>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</si>
  <si>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</si>
  <si>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</si>
  <si>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</si>
  <si>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</si>
  <si>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</si>
  <si>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</si>
  <si>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</si>
  <si>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</si>
  <si>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</si>
  <si>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</si>
  <si>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</si>
  <si>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</si>
  <si>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</si>
  <si>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</si>
  <si>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</si>
  <si>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</si>
  <si>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</si>
  <si>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</si>
  <si>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</si>
  <si>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</si>
  <si>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</si>
  <si>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</si>
  <si>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</si>
  <si>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</si>
  <si>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</si>
  <si>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</si>
  <si>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</si>
  <si>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</si>
  <si>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</si>
  <si>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</si>
  <si>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</si>
  <si>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</si>
  <si>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</si>
  <si>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</si>
  <si>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</si>
  <si>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</si>
  <si>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</si>
  <si>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</si>
  <si>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</si>
  <si>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</si>
  <si>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</si>
  <si>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</si>
  <si>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</si>
  <si>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</si>
  <si>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</si>
  <si>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</si>
  <si>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</si>
  <si>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</si>
  <si>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</si>
  <si>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</si>
  <si>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</si>
  <si>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</si>
  <si>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</si>
  <si>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</si>
  <si>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</si>
  <si>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</si>
  <si>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</si>
  <si>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</si>
  <si>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</si>
  <si>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</si>
  <si>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</si>
  <si>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</si>
  <si>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</si>
  <si>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</si>
  <si>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</si>
  <si>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</si>
  <si>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</si>
  <si>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</si>
  <si>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</si>
  <si>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</si>
  <si>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</si>
  <si>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</si>
  <si>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</si>
  <si>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</si>
  <si>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</si>
  <si>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</si>
  <si>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</si>
  <si>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</si>
  <si>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</si>
  <si>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</si>
  <si>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</si>
  <si>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</si>
  <si>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</si>
  <si>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</si>
  <si>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</si>
  <si>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</si>
  <si>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</si>
  <si>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</si>
  <si>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</si>
  <si>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</si>
  <si>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</si>
  <si>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</si>
  <si>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</si>
  <si>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</si>
  <si>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</si>
  <si>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</si>
  <si>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</si>
  <si>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</si>
  <si>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</si>
  <si>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</si>
  <si>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</si>
  <si>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</si>
  <si>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</si>
  <si>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</si>
  <si>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</si>
  <si>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</si>
  <si>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</si>
  <si>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</si>
  <si>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</si>
  <si>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</si>
  <si>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</si>
  <si>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</si>
  <si>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</si>
  <si>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</si>
  <si>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</si>
  <si>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</si>
  <si>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</si>
  <si>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</si>
  <si>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</si>
  <si>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</si>
  <si>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</si>
  <si>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</si>
  <si>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</si>
  <si>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</si>
  <si>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</si>
  <si>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</si>
  <si>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</si>
  <si>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</si>
  <si>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</si>
  <si>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</si>
  <si>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</si>
  <si>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</si>
  <si>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</si>
  <si>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</si>
  <si>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</si>
  <si>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</si>
  <si>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</si>
  <si>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</si>
  <si>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</si>
  <si>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</si>
  <si>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</si>
  <si>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</si>
  <si>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</si>
  <si>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</si>
  <si>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</si>
  <si>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</si>
  <si>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</si>
  <si>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</si>
  <si>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</si>
  <si>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</si>
  <si>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</si>
  <si>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</si>
  <si>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</si>
  <si>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</si>
  <si>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</si>
  <si>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</si>
  <si>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</si>
  <si>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</si>
  <si>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</si>
  <si>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</si>
  <si>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</si>
  <si>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</si>
  <si>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</si>
  <si>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</si>
  <si>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</si>
  <si>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</si>
  <si>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</si>
  <si>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</si>
  <si>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</si>
  <si>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</si>
  <si>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</si>
  <si>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</si>
  <si>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</si>
  <si>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</si>
  <si>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</si>
  <si>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</si>
  <si>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</si>
  <si>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</si>
  <si>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</si>
  <si>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</si>
  <si>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</si>
  <si>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</si>
  <si>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</si>
  <si>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</si>
  <si>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</si>
  <si>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</si>
  <si>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</si>
  <si>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</si>
  <si>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</si>
  <si>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</si>
  <si>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</si>
  <si>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</si>
  <si>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</si>
  <si>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</si>
  <si>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</si>
  <si>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</si>
  <si>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</si>
  <si>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</si>
  <si>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</si>
  <si>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</si>
  <si>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</si>
  <si>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</si>
  <si>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</si>
  <si>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</si>
  <si>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</si>
  <si>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</si>
  <si>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</si>
  <si>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</si>
  <si>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</si>
  <si>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</si>
  <si>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</si>
  <si>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</si>
  <si>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</si>
  <si>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</si>
  <si>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</si>
  <si>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</si>
  <si>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</si>
  <si>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</si>
  <si>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</si>
  <si>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</si>
  <si>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</si>
  <si>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</si>
  <si>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</si>
  <si>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</si>
  <si>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</si>
  <si>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</si>
  <si>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</si>
  <si>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</si>
  <si>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</si>
  <si>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</si>
  <si>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</si>
  <si>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</si>
  <si>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</si>
  <si>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</si>
  <si>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</si>
  <si>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</si>
  <si>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</si>
  <si>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</si>
  <si>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</si>
  <si>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</si>
  <si>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</si>
  <si>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</si>
  <si>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</si>
  <si>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</si>
  <si>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</si>
  <si>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</si>
  <si>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</si>
  <si>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</si>
  <si>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</si>
  <si>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</si>
  <si>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</si>
  <si>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</si>
  <si>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</si>
  <si>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</si>
  <si>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</si>
  <si>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</si>
  <si>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</si>
  <si>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</si>
  <si>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</si>
  <si>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</si>
  <si>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</si>
  <si>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</si>
  <si>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</si>
  <si>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</si>
  <si>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</si>
  <si>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</si>
  <si>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</si>
  <si>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</si>
  <si>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</si>
  <si>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</si>
  <si>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</si>
  <si>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</si>
  <si>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</si>
  <si>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</si>
  <si>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</si>
  <si>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</si>
  <si>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</si>
  <si>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</si>
  <si>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</si>
  <si>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</si>
  <si>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</si>
  <si>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</si>
  <si>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</si>
  <si>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</si>
  <si>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</si>
  <si>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</si>
  <si>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</si>
  <si>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</si>
  <si>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</si>
  <si>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</si>
  <si>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</si>
  <si>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</si>
  <si>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</si>
  <si>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</si>
  <si>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</si>
  <si>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</si>
  <si>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</si>
  <si>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</si>
  <si>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</si>
  <si>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</si>
  <si>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</si>
  <si>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</si>
  <si>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</si>
  <si>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</si>
  <si>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</si>
  <si>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</si>
  <si>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</si>
  <si>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</si>
  <si>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</si>
  <si>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</si>
  <si>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</si>
  <si>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</si>
  <si>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</si>
  <si>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</si>
  <si>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</si>
  <si>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</si>
  <si>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</si>
  <si>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</si>
  <si>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</si>
  <si>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</si>
  <si>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</si>
  <si>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</si>
  <si>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</si>
  <si>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</si>
  <si>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</si>
  <si>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</si>
  <si>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</si>
  <si>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</si>
  <si>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</si>
  <si>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</si>
  <si>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</si>
  <si>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</si>
  <si>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</si>
  <si>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</si>
  <si>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</si>
  <si>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</si>
  <si>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</si>
  <si>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</si>
  <si>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</si>
  <si>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</si>
  <si>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</si>
  <si>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</si>
  <si>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</si>
  <si>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</si>
  <si>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</si>
  <si>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</si>
  <si>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</si>
  <si>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</si>
  <si>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</si>
  <si>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</si>
  <si>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</si>
  <si>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</si>
  <si>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</si>
  <si>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</si>
  <si>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</si>
  <si>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</si>
  <si>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</si>
  <si>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</si>
  <si>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</si>
  <si>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</si>
  <si>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</si>
  <si>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</si>
  <si>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</si>
  <si>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</si>
  <si>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</si>
  <si>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</si>
  <si>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</si>
  <si>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</si>
  <si>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</si>
  <si>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</si>
  <si>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</si>
  <si>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</si>
  <si>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</si>
  <si>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</si>
  <si>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</si>
  <si>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</si>
  <si>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</si>
  <si>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</si>
  <si>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</si>
  <si>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</si>
  <si>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</si>
  <si>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</si>
  <si>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</si>
  <si>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</si>
  <si>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</si>
  <si>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</si>
  <si>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</si>
  <si>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</si>
  <si>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</si>
  <si>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</si>
  <si>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</si>
  <si>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</si>
  <si>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</si>
  <si>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</si>
  <si>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</si>
  <si>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</si>
  <si>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</si>
  <si>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</si>
  <si>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</si>
  <si>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</si>
  <si>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</si>
  <si>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</si>
  <si>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</si>
  <si>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</si>
  <si>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</si>
  <si>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</si>
  <si>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</si>
  <si>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</si>
  <si>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</si>
  <si>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</si>
  <si>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</si>
  <si>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</si>
  <si>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</si>
  <si>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</si>
  <si>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</si>
  <si>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</si>
  <si>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</si>
  <si>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</si>
  <si>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</si>
  <si>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</si>
  <si>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</si>
  <si>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</si>
  <si>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</si>
  <si>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</si>
  <si>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</si>
  <si>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</si>
  <si>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</si>
  <si>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</si>
  <si>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</si>
  <si>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</si>
  <si>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</si>
  <si>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</si>
  <si>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</si>
  <si>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</si>
  <si>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</si>
  <si>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</si>
  <si>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</si>
  <si>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</si>
  <si>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</si>
  <si>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</si>
  <si>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</si>
  <si>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</si>
  <si>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</si>
  <si>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</si>
  <si>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</si>
  <si>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</si>
  <si>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</si>
  <si>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</si>
  <si>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</si>
  <si>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</si>
  <si>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</si>
  <si>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</si>
  <si>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</si>
  <si>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</si>
  <si>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</si>
  <si>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</si>
  <si>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</si>
  <si>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</si>
  <si>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</si>
  <si>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</si>
  <si>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</si>
  <si>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</si>
  <si>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</si>
  <si>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</si>
  <si>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</si>
  <si>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</si>
  <si>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</si>
  <si>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</si>
  <si>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</si>
  <si>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</si>
  <si>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</si>
  <si>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</si>
  <si>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</si>
  <si>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</si>
  <si>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</si>
  <si>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</si>
  <si>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</si>
  <si>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</si>
  <si>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</si>
  <si>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</si>
  <si>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</si>
  <si>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</si>
  <si>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</si>
  <si>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</si>
  <si>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</si>
  <si>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</si>
  <si>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</si>
  <si>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</si>
  <si>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</si>
  <si>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</si>
  <si>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</si>
  <si>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</si>
  <si>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</si>
  <si>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</si>
  <si>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</si>
  <si>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</si>
  <si>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</si>
  <si>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</si>
  <si>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</si>
  <si>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</si>
  <si>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</si>
  <si>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</si>
  <si>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</si>
  <si>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</si>
  <si>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</si>
  <si>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</si>
  <si>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</si>
  <si>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</si>
  <si>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</si>
  <si>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</si>
  <si>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</si>
  <si>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</si>
  <si>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</si>
  <si>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</si>
  <si>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</si>
  <si>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</si>
  <si>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</si>
  <si>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</si>
  <si>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</si>
  <si>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</si>
  <si>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</si>
  <si>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</si>
  <si>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</si>
  <si>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</si>
  <si>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</si>
  <si>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</si>
  <si>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</si>
  <si>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</si>
  <si>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</si>
  <si>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</si>
  <si>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</si>
  <si>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</si>
  <si>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</si>
  <si>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</si>
  <si>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</si>
  <si>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</si>
  <si>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</si>
  <si>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</si>
  <si>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</si>
  <si>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</si>
  <si>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</si>
  <si>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</si>
  <si>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</si>
  <si>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</si>
  <si>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</si>
  <si>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</si>
  <si>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</si>
  <si>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</si>
  <si>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</si>
  <si>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</si>
  <si>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</si>
  <si>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</si>
  <si>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</si>
  <si>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</si>
  <si>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</si>
  <si>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</si>
  <si>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</si>
  <si>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</si>
  <si>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</si>
  <si>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</si>
  <si>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</si>
  <si>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</si>
  <si>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</si>
  <si>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</si>
  <si>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</si>
  <si>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</si>
  <si>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</si>
  <si>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</si>
  <si>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</si>
  <si>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</si>
  <si>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</si>
  <si>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</si>
  <si>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</si>
  <si>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</si>
  <si>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</si>
  <si>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</si>
  <si>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</si>
  <si>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</si>
  <si>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</si>
  <si>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</si>
  <si>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</si>
  <si>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</si>
  <si>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</si>
  <si>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</si>
  <si>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</si>
  <si>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</si>
  <si>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</si>
  <si>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</si>
  <si>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</si>
  <si>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</si>
  <si>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</si>
  <si>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</si>
  <si>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</si>
  <si>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</si>
  <si>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</si>
  <si>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</si>
  <si>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</si>
  <si>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</si>
  <si>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</si>
  <si>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</si>
  <si>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</si>
  <si>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</si>
  <si>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</si>
  <si>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</si>
  <si>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</si>
  <si>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</si>
  <si>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</si>
  <si>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</si>
  <si>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</si>
  <si>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</si>
  <si>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</si>
  <si>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</si>
  <si>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</si>
  <si>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</si>
  <si>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</si>
  <si>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</si>
  <si>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</si>
  <si>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</si>
  <si>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</si>
  <si>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</si>
  <si>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</si>
  <si>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</si>
  <si>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</si>
  <si>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</si>
  <si>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</si>
  <si>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</si>
  <si>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</si>
  <si>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</si>
  <si>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</si>
  <si>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</si>
  <si>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</si>
  <si>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</si>
  <si>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</si>
  <si>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</si>
  <si>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</si>
  <si>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</si>
  <si>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</si>
  <si>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</si>
  <si>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</si>
  <si>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</si>
  <si>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</si>
  <si>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</si>
  <si>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</si>
  <si>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</si>
  <si>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</si>
  <si>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</si>
  <si>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</si>
  <si>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</si>
  <si>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</si>
  <si>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</si>
  <si>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</si>
  <si>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</si>
  <si>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</si>
  <si>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</si>
  <si>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</si>
  <si>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</si>
  <si>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</si>
  <si>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</si>
  <si>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</si>
  <si>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</si>
  <si>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</si>
  <si>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</si>
  <si>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</si>
  <si>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</si>
  <si>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</si>
  <si>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</si>
  <si>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</si>
  <si>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</si>
  <si>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</si>
  <si>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</si>
  <si>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</si>
  <si>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</si>
  <si>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</si>
  <si>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</si>
  <si>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</si>
  <si>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</si>
  <si>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</si>
  <si>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</si>
  <si>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</si>
  <si>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</si>
  <si>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</si>
  <si>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</si>
  <si>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</si>
  <si>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</si>
  <si>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</si>
  <si>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</si>
  <si>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</si>
  <si>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</si>
  <si>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</si>
  <si>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</si>
  <si>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</si>
  <si>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</si>
  <si>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</si>
  <si>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</si>
  <si>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</si>
  <si>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</si>
  <si>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</si>
  <si>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</si>
  <si>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</si>
  <si>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</si>
  <si>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</si>
  <si>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</si>
  <si>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</si>
  <si>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</si>
  <si>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</si>
  <si>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</si>
  <si>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</si>
  <si>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</si>
  <si>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</si>
  <si>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</si>
  <si>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</si>
  <si>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</si>
  <si>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</si>
  <si>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</si>
  <si>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</si>
  <si>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</si>
  <si>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</si>
  <si>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</si>
  <si>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</si>
  <si>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</si>
  <si>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</si>
  <si>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</si>
  <si>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</si>
  <si>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</si>
  <si>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</si>
  <si>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</si>
  <si>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</si>
  <si>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</si>
  <si>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</si>
  <si>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</si>
  <si>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</si>
  <si>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</si>
  <si>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</si>
  <si>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</si>
  <si>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</si>
  <si>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</si>
  <si>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</si>
  <si>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</si>
  <si>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</si>
  <si>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</si>
  <si>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</si>
  <si>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</si>
  <si>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</si>
  <si>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</si>
  <si>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</si>
  <si>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</si>
  <si>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</si>
  <si>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</si>
  <si>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</si>
  <si>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</si>
  <si>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</si>
  <si>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</si>
  <si>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</si>
  <si>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</si>
  <si>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</si>
  <si>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</si>
  <si>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</si>
  <si>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</si>
  <si>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</si>
  <si>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</si>
  <si>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</si>
  <si>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</si>
  <si>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</si>
  <si>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</si>
  <si>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</si>
  <si>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</si>
  <si>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</si>
  <si>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</si>
  <si>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</si>
  <si>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</si>
  <si>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</si>
  <si>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</si>
  <si>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</si>
  <si>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</si>
  <si>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</si>
  <si>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</si>
  <si>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</si>
  <si>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</si>
  <si>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</si>
  <si>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</si>
  <si>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</si>
  <si>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</si>
  <si>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</si>
  <si>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</si>
  <si>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</si>
  <si>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</si>
  <si>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</si>
  <si>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</si>
  <si>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</si>
  <si>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</si>
  <si>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</si>
  <si>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</si>
  <si>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</si>
  <si>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</si>
  <si>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</si>
  <si>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</si>
  <si>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</si>
  <si>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</si>
  <si>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</si>
  <si>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</si>
  <si>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</si>
  <si>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</si>
  <si>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</si>
  <si>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</si>
  <si>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</si>
  <si>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</si>
  <si>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</si>
  <si>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</si>
  <si>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</si>
  <si>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</si>
  <si>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</si>
  <si>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</si>
  <si>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</si>
  <si>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</si>
  <si>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</si>
  <si>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</si>
  <si>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</si>
  <si>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</si>
  <si>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</si>
  <si>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</si>
  <si>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</si>
  <si>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</si>
  <si>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</si>
  <si>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</si>
  <si>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</si>
  <si>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</si>
  <si>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</si>
  <si>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</si>
  <si>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</si>
  <si>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</si>
  <si>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</si>
  <si>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</si>
  <si>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</si>
  <si>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</si>
  <si>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</si>
  <si>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</si>
  <si>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</si>
  <si>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</si>
  <si>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</si>
  <si>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</si>
  <si>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</si>
  <si>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</si>
  <si>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</si>
  <si>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</si>
  <si>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</si>
  <si>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</si>
  <si>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</si>
  <si>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</si>
  <si>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</si>
  <si>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</si>
  <si>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</si>
  <si>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</si>
  <si>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</si>
  <si>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</si>
  <si>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</si>
  <si>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</si>
  <si>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</si>
  <si>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</si>
  <si>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</si>
  <si>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</si>
  <si>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</si>
  <si>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</si>
  <si>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</si>
  <si>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</si>
  <si>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</si>
  <si>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</si>
  <si>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</si>
  <si>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</si>
  <si>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</si>
  <si>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</si>
  <si>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</si>
  <si>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</si>
  <si>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</si>
  <si>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</si>
  <si>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</si>
  <si>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</si>
  <si>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</si>
  <si>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</si>
  <si>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</si>
  <si>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</si>
  <si>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</si>
  <si>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</si>
  <si>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</si>
  <si>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</si>
  <si>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</si>
  <si>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</si>
  <si>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</si>
  <si>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</si>
  <si>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</si>
  <si>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</si>
  <si>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</si>
  <si>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</si>
  <si>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</si>
  <si>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</si>
  <si>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</si>
  <si>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</si>
  <si>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</si>
  <si>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</si>
  <si>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</si>
  <si>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</si>
  <si>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</si>
  <si>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</si>
  <si>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</si>
  <si>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</si>
  <si>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</si>
  <si>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</si>
  <si>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</si>
  <si>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</si>
  <si>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</si>
  <si>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</si>
  <si>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</si>
  <si>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</si>
  <si>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</si>
  <si>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</si>
  <si>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</si>
  <si>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</si>
  <si>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</si>
  <si>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</si>
  <si>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</si>
  <si>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</si>
  <si>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</si>
  <si>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</si>
  <si>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</si>
  <si>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</si>
  <si>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</si>
  <si>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</si>
  <si>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</si>
  <si>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</si>
  <si>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</si>
  <si>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</si>
  <si>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</si>
  <si>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</si>
  <si>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</si>
  <si>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</si>
  <si>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</si>
  <si>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</si>
  <si>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</si>
  <si>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</si>
  <si>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</si>
  <si>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</si>
  <si>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</si>
  <si>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</si>
  <si>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</si>
  <si>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</si>
  <si>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</si>
  <si>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</si>
  <si>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</si>
  <si>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</si>
  <si>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</si>
  <si>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</si>
  <si>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</si>
  <si>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</si>
  <si>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</si>
  <si>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</si>
  <si>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</si>
  <si>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</si>
  <si>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</si>
  <si>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</si>
  <si>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</si>
  <si>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</si>
  <si>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</si>
  <si>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</si>
  <si>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</si>
  <si>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</si>
  <si>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</si>
  <si>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</si>
  <si>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</si>
  <si>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</si>
  <si>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</si>
  <si>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</si>
  <si>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</si>
  <si>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</si>
  <si>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</si>
  <si>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</si>
  <si>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</si>
  <si>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</si>
  <si>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</si>
  <si>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</si>
  <si>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</si>
  <si>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</si>
  <si>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</si>
  <si>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</si>
  <si>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</si>
  <si>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</si>
  <si>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</si>
  <si>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</si>
  <si>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</si>
  <si>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</si>
  <si>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</si>
  <si>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</si>
  <si>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</si>
  <si>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</si>
  <si>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</si>
  <si>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</si>
  <si>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</si>
  <si>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</si>
  <si>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</si>
  <si>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</si>
  <si>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</si>
  <si>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</si>
  <si>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</si>
  <si>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</si>
  <si>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</si>
  <si>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</si>
  <si>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</si>
  <si>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</si>
  <si>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</si>
  <si>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</si>
  <si>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</si>
  <si>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</si>
  <si>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</si>
  <si>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</si>
  <si>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</si>
  <si>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</si>
  <si>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</si>
  <si>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</si>
  <si>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</si>
  <si>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</si>
  <si>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</si>
  <si>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</si>
  <si>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</si>
  <si>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</si>
  <si>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</si>
  <si>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</si>
  <si>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</si>
  <si>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</si>
  <si>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</si>
  <si>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</si>
  <si>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</si>
  <si>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</si>
  <si>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</si>
  <si>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</si>
  <si>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</si>
  <si>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</si>
  <si>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</si>
  <si>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</si>
  <si>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</si>
  <si>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</si>
  <si>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</si>
  <si>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</si>
  <si>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</si>
  <si>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</si>
  <si>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</si>
  <si>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</si>
  <si>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</si>
  <si>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</si>
  <si>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</si>
  <si>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</si>
  <si>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</si>
  <si>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</si>
  <si>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</si>
  <si>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</si>
  <si>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</si>
  <si>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</si>
  <si>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</si>
  <si>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</si>
  <si>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</si>
  <si>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</si>
  <si>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</si>
  <si>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</si>
  <si>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</si>
  <si>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</si>
  <si>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</si>
  <si>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</si>
  <si>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</si>
  <si>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</si>
  <si>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</si>
  <si>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</si>
  <si>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</si>
  <si>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</si>
  <si>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</si>
  <si>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</si>
  <si>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</si>
  <si>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</si>
  <si>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</si>
  <si>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</si>
  <si>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</si>
  <si>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</si>
  <si>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</si>
  <si>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</si>
  <si>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</si>
  <si>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</si>
  <si>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</si>
  <si>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</si>
  <si>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</si>
  <si>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</si>
  <si>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</si>
  <si>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</si>
  <si>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</si>
  <si>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</si>
  <si>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</si>
  <si>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</si>
  <si>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</si>
  <si>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</si>
  <si>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</si>
  <si>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</si>
  <si>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</si>
  <si>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</si>
  <si>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</si>
  <si>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</si>
  <si>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</si>
  <si>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</si>
  <si>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</si>
  <si>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</si>
  <si>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</si>
  <si>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</si>
  <si>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</si>
  <si>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</si>
  <si>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</si>
  <si>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</si>
  <si>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</si>
  <si>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</si>
  <si>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</si>
  <si>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</si>
  <si>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</si>
  <si>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</si>
  <si>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</si>
  <si>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</si>
  <si>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</si>
  <si>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</si>
  <si>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</si>
  <si>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</si>
  <si>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</si>
  <si>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</si>
  <si>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</si>
  <si>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</si>
  <si>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</si>
  <si>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</si>
  <si>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</si>
  <si>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</si>
  <si>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</si>
  <si>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</si>
  <si>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</si>
  <si>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</si>
  <si>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</si>
  <si>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</si>
  <si>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</si>
  <si>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</si>
  <si>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</si>
  <si>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</si>
  <si>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</si>
  <si>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</si>
  <si>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</si>
  <si>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</si>
  <si>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</si>
  <si>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</si>
  <si>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</si>
  <si>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</si>
  <si>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</si>
  <si>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</si>
  <si>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</si>
  <si>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</si>
  <si>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</si>
  <si>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</si>
  <si>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</si>
  <si>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</si>
  <si>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</si>
  <si>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</si>
  <si>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</si>
  <si>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</si>
  <si>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</si>
  <si>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</si>
  <si>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</si>
  <si>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</si>
  <si>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</si>
  <si>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</si>
  <si>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</si>
  <si>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</si>
  <si>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</si>
  <si>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</si>
  <si>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</si>
  <si>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</si>
  <si>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</si>
  <si>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</si>
  <si>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</si>
  <si>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</si>
  <si>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</si>
  <si>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</si>
  <si>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</si>
  <si>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</si>
  <si>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</si>
  <si>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</si>
  <si>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</si>
  <si>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</si>
  <si>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</si>
  <si>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</si>
  <si>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</si>
  <si>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</si>
  <si>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</si>
  <si>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</si>
  <si>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</si>
  <si>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</si>
  <si>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</si>
  <si>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</si>
  <si>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</si>
  <si>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</si>
  <si>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</si>
  <si>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</si>
  <si>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</si>
  <si>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</si>
  <si>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</si>
  <si>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</si>
  <si>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</si>
  <si>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</si>
  <si>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</si>
  <si>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</si>
  <si>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</si>
  <si>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</si>
  <si>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</si>
  <si>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</si>
  <si>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</si>
  <si>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</si>
  <si>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</si>
  <si>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</si>
  <si>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</si>
  <si>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</si>
  <si>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</si>
  <si>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</si>
  <si>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</si>
  <si>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</si>
  <si>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</si>
  <si>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</si>
  <si>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</si>
  <si>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</si>
  <si>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</si>
  <si>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</si>
  <si>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</si>
  <si>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</si>
  <si>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</si>
  <si>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</si>
  <si>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</si>
  <si>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</si>
  <si>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</si>
  <si>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</si>
  <si>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</si>
  <si>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</si>
  <si>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</si>
  <si>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</si>
  <si>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</si>
  <si>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</si>
  <si>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</si>
  <si>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</si>
  <si>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</si>
  <si>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</si>
  <si>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</si>
  <si>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</si>
  <si>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</si>
  <si>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</si>
  <si>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</si>
  <si>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</si>
  <si>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</si>
  <si>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</si>
  <si>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</si>
  <si>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</si>
  <si>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</si>
  <si>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</si>
  <si>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</si>
  <si>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</si>
  <si>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</si>
  <si>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</si>
  <si>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</si>
  <si>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</si>
  <si>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</si>
  <si>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</si>
  <si>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</si>
  <si>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</si>
  <si>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</si>
  <si>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</si>
  <si>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</si>
  <si>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</si>
  <si>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</si>
  <si>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</si>
  <si>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</si>
  <si>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</si>
  <si>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</si>
  <si>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</si>
  <si>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</si>
  <si>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</si>
  <si>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</si>
  <si>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</si>
  <si>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</si>
  <si>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</si>
  <si>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</si>
  <si>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</si>
  <si>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</si>
  <si>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</si>
  <si>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</si>
  <si>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</si>
  <si>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</si>
  <si>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</si>
  <si>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</si>
  <si>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</si>
  <si>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</si>
  <si>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</si>
  <si>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</si>
  <si>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</si>
  <si>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</si>
  <si>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</si>
  <si>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</si>
  <si>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</si>
  <si>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</si>
  <si>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</si>
  <si>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</si>
  <si>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</si>
  <si>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</si>
  <si>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</si>
  <si>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</si>
  <si>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</si>
  <si>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</si>
  <si>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</si>
  <si>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</si>
  <si>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</si>
  <si>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</si>
  <si>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</si>
  <si>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</si>
  <si>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</si>
  <si>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</si>
  <si>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</si>
  <si>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</si>
  <si>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</si>
  <si>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</si>
  <si>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</si>
  <si>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</si>
  <si>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</si>
  <si>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</si>
  <si>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</si>
  <si>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</si>
  <si>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</si>
  <si>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</si>
  <si>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</si>
  <si>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</si>
  <si>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</si>
  <si>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</si>
  <si>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</si>
  <si>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</si>
  <si>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</si>
  <si>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</si>
  <si>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</si>
  <si>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</si>
  <si>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</si>
  <si>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</si>
  <si>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</si>
  <si>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</si>
  <si>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</si>
  <si>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</si>
  <si>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</si>
  <si>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</si>
  <si>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</si>
  <si>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</si>
  <si>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</si>
  <si>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</si>
  <si>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</si>
  <si>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</si>
  <si>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</si>
  <si>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</si>
  <si>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</si>
  <si>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</si>
  <si>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</si>
  <si>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</si>
  <si>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</si>
  <si>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</si>
  <si>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</si>
  <si>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</si>
  <si>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</si>
  <si>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</si>
  <si>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</si>
  <si>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</si>
  <si>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</si>
  <si>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</si>
  <si>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</si>
  <si>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</si>
  <si>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</si>
  <si>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</si>
  <si>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</si>
  <si>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</si>
  <si>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</si>
  <si>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</si>
  <si>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</si>
  <si>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</si>
  <si>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</si>
  <si>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</si>
  <si>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</si>
  <si>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</si>
  <si>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</si>
  <si>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</si>
  <si>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</si>
  <si>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</si>
  <si>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</si>
  <si>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</si>
  <si>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</si>
  <si>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</si>
  <si>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</si>
  <si>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</si>
  <si>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</si>
  <si>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</si>
  <si>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</si>
  <si>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</si>
  <si>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</si>
  <si>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</si>
  <si>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</si>
  <si>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</si>
  <si>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</si>
  <si>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</si>
  <si>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</si>
  <si>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</si>
  <si>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</si>
  <si>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</si>
  <si>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</si>
  <si>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</si>
  <si>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</si>
  <si>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</si>
  <si>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</si>
  <si>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</si>
  <si>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</si>
  <si>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</si>
  <si>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</si>
  <si>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</si>
  <si>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</si>
  <si>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</si>
  <si>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</si>
  <si>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</si>
  <si>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</si>
  <si>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</si>
  <si>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</si>
  <si>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</si>
  <si>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</si>
  <si>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</si>
  <si>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</si>
  <si>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</si>
  <si>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</si>
  <si>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</si>
  <si>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</si>
  <si>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</si>
  <si>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</si>
  <si>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</si>
  <si>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</si>
  <si>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</si>
  <si>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</si>
  <si>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</si>
  <si>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</si>
  <si>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</si>
  <si>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</si>
  <si>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</si>
  <si>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</si>
  <si>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</si>
  <si>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</si>
  <si>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</si>
  <si>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</si>
  <si>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</si>
  <si>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</si>
  <si>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</si>
  <si>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</si>
  <si>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</si>
  <si>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</si>
  <si>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</si>
  <si>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</si>
  <si>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</si>
  <si>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</si>
  <si>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</si>
  <si>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</si>
  <si>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</si>
  <si>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</si>
  <si>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</si>
  <si>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</si>
  <si>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</si>
  <si>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</si>
  <si>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</si>
  <si>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</si>
  <si>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</si>
  <si>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</si>
  <si>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</si>
  <si>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</si>
  <si>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</si>
  <si>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</si>
  <si>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</si>
  <si>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</si>
  <si>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</si>
  <si>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</si>
  <si>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</si>
  <si>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</si>
  <si>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</si>
  <si>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</si>
  <si>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</si>
  <si>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</si>
  <si>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</si>
  <si>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</si>
  <si>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</si>
  <si>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</si>
  <si>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</si>
  <si>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</si>
  <si>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</si>
  <si>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</si>
  <si>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</si>
  <si>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</si>
  <si>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</si>
  <si>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</si>
  <si>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</si>
  <si>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</si>
  <si>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</si>
  <si>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</si>
  <si>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</si>
  <si>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</si>
  <si>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</si>
  <si>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</si>
  <si>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</si>
  <si>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</si>
  <si>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</si>
  <si>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</si>
  <si>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</si>
  <si>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</si>
  <si>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</si>
  <si>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</si>
  <si>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</si>
  <si>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</si>
  <si>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</si>
  <si>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</si>
  <si>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</si>
  <si>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</si>
  <si>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</si>
  <si>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</si>
  <si>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</si>
  <si>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</si>
  <si>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</si>
  <si>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</si>
  <si>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</si>
  <si>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</si>
  <si>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</si>
  <si>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</si>
  <si>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</si>
  <si>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</si>
  <si>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</si>
  <si>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</si>
  <si>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</si>
  <si>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</si>
  <si>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</si>
  <si>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</si>
  <si>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</si>
  <si>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</si>
  <si>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</si>
  <si>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</si>
  <si>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</si>
  <si>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</si>
  <si>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</si>
  <si>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</si>
  <si>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</si>
  <si>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</si>
  <si>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</si>
  <si>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</si>
  <si>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</si>
  <si>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</si>
  <si>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</si>
  <si>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</si>
  <si>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</si>
  <si>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</si>
  <si>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</si>
  <si>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</si>
  <si>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</si>
  <si>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</si>
  <si>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</si>
  <si>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</si>
  <si>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</si>
  <si>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</si>
  <si>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</si>
  <si>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</si>
  <si>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</si>
  <si>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</si>
  <si>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</si>
  <si>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</si>
  <si>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</si>
  <si>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</si>
  <si>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</si>
  <si>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</si>
  <si>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</si>
  <si>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</si>
  <si>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</si>
  <si>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</si>
  <si>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</si>
  <si>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</si>
  <si>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</si>
  <si>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</si>
  <si>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</si>
  <si>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</si>
  <si>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</si>
  <si>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</si>
  <si>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</si>
  <si>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</si>
  <si>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</si>
  <si>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</si>
  <si>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</si>
  <si>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</si>
  <si>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</si>
  <si>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</si>
  <si>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</si>
  <si>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</si>
  <si>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</si>
  <si>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</si>
  <si>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</si>
  <si>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</si>
  <si>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</si>
  <si>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</si>
  <si>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</si>
  <si>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</si>
  <si>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</si>
  <si>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</si>
  <si>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</si>
  <si>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</si>
  <si>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</si>
  <si>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</si>
  <si>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</si>
  <si>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</si>
  <si>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</si>
  <si>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</si>
  <si>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</si>
  <si>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</si>
  <si>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</si>
  <si>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</si>
  <si>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</si>
  <si>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</si>
  <si>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</si>
  <si>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</si>
  <si>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</si>
  <si>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</si>
  <si>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</si>
  <si>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</si>
  <si>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</si>
  <si>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</si>
  <si>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</si>
  <si>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</si>
  <si>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</si>
  <si>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</si>
  <si>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</si>
  <si>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</si>
  <si>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</si>
  <si>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</si>
  <si>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</si>
  <si>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</si>
  <si>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</si>
  <si>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</si>
  <si>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</si>
  <si>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</si>
  <si>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</si>
  <si>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</si>
  <si>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</si>
  <si>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</si>
  <si>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</si>
  <si>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</si>
  <si>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</si>
  <si>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</si>
  <si>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</si>
  <si>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</si>
  <si>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</si>
  <si>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</si>
  <si>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</si>
  <si>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</si>
  <si>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</si>
  <si>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</si>
  <si>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</si>
  <si>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</si>
  <si>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</si>
  <si>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</si>
  <si>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</si>
  <si>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</si>
  <si>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</si>
  <si>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</si>
  <si>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</si>
  <si>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</si>
  <si>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</si>
  <si>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</si>
  <si>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</si>
  <si>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</si>
  <si>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</si>
  <si>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</si>
  <si>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</si>
  <si>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</si>
  <si>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</si>
  <si>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</si>
  <si>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</si>
  <si>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</si>
  <si>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</si>
  <si>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</si>
  <si>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</si>
  <si>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</si>
  <si>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</si>
  <si>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</si>
  <si>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</si>
  <si>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</si>
  <si>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</si>
  <si>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</si>
  <si>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</si>
  <si>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</si>
  <si>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</si>
  <si>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</si>
  <si>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</si>
  <si>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</si>
  <si>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</si>
  <si>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</si>
  <si>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</si>
  <si>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</si>
  <si>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</si>
  <si>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</si>
  <si>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</si>
  <si>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</si>
  <si>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</si>
  <si>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</si>
  <si>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</si>
  <si>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</si>
  <si>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</si>
  <si>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</si>
  <si>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</si>
  <si>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</si>
  <si>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</si>
  <si>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</si>
  <si>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</si>
  <si>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</si>
  <si>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</si>
  <si>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</si>
  <si>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</si>
  <si>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</si>
  <si>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</si>
  <si>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</si>
  <si>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</si>
  <si>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</si>
  <si>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</si>
  <si>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</si>
  <si>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</si>
  <si>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</si>
  <si>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</si>
  <si>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</si>
  <si>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</si>
  <si>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</si>
  <si>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</si>
  <si>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</si>
  <si>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</si>
  <si>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</si>
  <si>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</si>
  <si>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</si>
  <si>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</si>
  <si>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</si>
  <si>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</si>
  <si>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</si>
  <si>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</si>
  <si>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</si>
  <si>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</si>
  <si>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</si>
  <si>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</si>
  <si>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</si>
  <si>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</si>
  <si>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</si>
  <si>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</si>
  <si>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</si>
  <si>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</si>
  <si>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</si>
  <si>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</si>
  <si>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</si>
  <si>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</si>
  <si>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</si>
  <si>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</si>
  <si>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</si>
  <si>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</si>
  <si>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</si>
  <si>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</si>
  <si>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</si>
  <si>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</si>
  <si>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</si>
  <si>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</si>
  <si>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</si>
  <si>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</si>
  <si>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</si>
  <si>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</si>
  <si>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</si>
  <si>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</si>
  <si>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</si>
  <si>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</si>
  <si>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</si>
  <si>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</si>
  <si>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</si>
  <si>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</si>
  <si>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</si>
  <si>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</si>
  <si>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</si>
  <si>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</si>
  <si>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</si>
  <si>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</si>
  <si>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</si>
  <si>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</si>
  <si>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</si>
  <si>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</si>
  <si>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</si>
  <si>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</si>
  <si>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</si>
  <si>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</si>
  <si>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</si>
  <si>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</si>
  <si>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</si>
  <si>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</si>
  <si>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</si>
  <si>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</si>
  <si>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</si>
  <si>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</si>
  <si>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</si>
  <si>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</si>
  <si>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</si>
  <si>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</si>
  <si>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</si>
  <si>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</si>
  <si>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</si>
  <si>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</si>
  <si>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</si>
  <si>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</si>
  <si>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</si>
  <si>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</si>
  <si>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</si>
  <si>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</si>
  <si>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</si>
  <si>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</si>
  <si>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</si>
  <si>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</si>
  <si>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</si>
  <si>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</si>
  <si>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</si>
  <si>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</si>
  <si>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</si>
  <si>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</si>
  <si>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</si>
  <si>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</si>
  <si>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</si>
  <si>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</si>
  <si>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</si>
  <si>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</si>
  <si>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</si>
  <si>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</si>
  <si>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</si>
  <si>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</si>
  <si>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</si>
  <si>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</si>
  <si>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</si>
  <si>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</si>
  <si>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</si>
  <si>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</si>
  <si>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</si>
  <si>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</si>
  <si>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</si>
  <si>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</si>
  <si>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</si>
  <si>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</si>
  <si>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</si>
  <si>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</si>
  <si>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</si>
  <si>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</si>
  <si>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</si>
  <si>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</si>
  <si>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</si>
  <si>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</si>
  <si>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</si>
  <si>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</si>
  <si>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</si>
  <si>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</si>
  <si>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</si>
  <si>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</si>
  <si>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</si>
  <si>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</si>
  <si>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</si>
  <si>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</si>
  <si>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</si>
  <si>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</si>
  <si>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</si>
  <si>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</si>
  <si>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</si>
  <si>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</si>
  <si>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</si>
  <si>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</si>
  <si>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</si>
  <si>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</si>
  <si>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</si>
  <si>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</si>
  <si>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</si>
  <si>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</si>
  <si>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</si>
  <si>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</si>
  <si>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</si>
  <si>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</si>
  <si>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</si>
  <si>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</si>
  <si>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</si>
  <si>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</si>
  <si>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</si>
  <si>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</si>
  <si>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</si>
  <si>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</si>
  <si>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</si>
  <si>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</si>
  <si>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</si>
  <si>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</si>
  <si>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</si>
  <si>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</si>
  <si>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</si>
  <si>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</si>
  <si>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</si>
  <si>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</si>
  <si>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</si>
  <si>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</si>
  <si>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</si>
  <si>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</si>
  <si>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</si>
  <si>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</si>
  <si>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</si>
  <si>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</si>
  <si>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</si>
  <si>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</si>
  <si>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</si>
  <si>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</si>
  <si>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</si>
  <si>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</si>
  <si>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</si>
  <si>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</si>
  <si>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</si>
  <si>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</si>
  <si>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</si>
  <si>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</si>
  <si>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</si>
  <si>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</si>
  <si>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</si>
  <si>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</si>
  <si>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</si>
  <si>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</si>
  <si>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</si>
  <si>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</si>
  <si>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</si>
  <si>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</si>
  <si>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</si>
  <si>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</si>
  <si>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</si>
  <si>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</si>
  <si>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</si>
  <si>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</si>
  <si>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</si>
  <si>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</si>
  <si>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</si>
  <si>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</si>
  <si>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</si>
  <si>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</si>
  <si>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</si>
  <si>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</si>
  <si>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</si>
  <si>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</si>
  <si>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</si>
  <si>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</si>
  <si>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</si>
  <si>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</si>
  <si>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</si>
  <si>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</si>
  <si>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</si>
  <si>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</si>
  <si>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</si>
  <si>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</si>
  <si>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</si>
  <si>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</si>
  <si>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</si>
  <si>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</si>
  <si>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</si>
  <si>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</si>
  <si>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</si>
  <si>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</si>
  <si>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</si>
  <si>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</si>
  <si>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</si>
  <si>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</si>
  <si>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</si>
  <si>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</si>
  <si>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</si>
  <si>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</si>
  <si>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</si>
  <si>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</si>
  <si>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</si>
  <si>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</si>
  <si>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</si>
  <si>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</si>
  <si>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</si>
  <si>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</si>
  <si>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</si>
  <si>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</si>
  <si>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</si>
  <si>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</si>
  <si>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</si>
  <si>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</si>
  <si>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</si>
  <si>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</si>
  <si>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</si>
  <si>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</si>
  <si>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</si>
  <si>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</si>
  <si>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</si>
  <si>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</si>
  <si>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</si>
  <si>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</si>
  <si>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</si>
  <si>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</si>
  <si>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</si>
  <si>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</si>
  <si>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</si>
  <si>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</si>
  <si>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</si>
  <si>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</si>
  <si>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</si>
  <si>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</si>
  <si>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</si>
  <si>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</si>
  <si>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</si>
  <si>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</si>
  <si>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</si>
  <si>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</si>
  <si>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</si>
  <si>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</si>
  <si>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</si>
  <si>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</si>
  <si>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</si>
  <si>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</si>
  <si>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</si>
  <si>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</si>
  <si>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</si>
  <si>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</si>
  <si>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</si>
  <si>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</si>
  <si>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</si>
  <si>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</si>
  <si>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</si>
  <si>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</si>
  <si>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</si>
  <si>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</si>
  <si>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</si>
  <si>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</si>
  <si>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</si>
  <si>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</si>
  <si>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</si>
  <si>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</si>
  <si>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</si>
  <si>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</si>
  <si>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</si>
  <si>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</si>
  <si>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</si>
  <si>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</si>
  <si>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</si>
  <si>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</si>
  <si>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</si>
  <si>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</si>
  <si>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</si>
  <si>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</si>
  <si>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</si>
  <si>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</si>
  <si>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</si>
  <si>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</si>
  <si>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</si>
  <si>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</si>
  <si>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</si>
  <si>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</si>
  <si>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</si>
  <si>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</si>
  <si>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</si>
  <si>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</si>
  <si>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</si>
  <si>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</si>
  <si>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</si>
  <si>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</si>
  <si>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</si>
  <si>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</si>
  <si>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</si>
  <si>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</si>
  <si>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</si>
  <si>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</si>
  <si>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</si>
  <si>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</si>
  <si>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</si>
  <si>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</si>
  <si>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</si>
  <si>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</si>
  <si>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</si>
  <si>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</si>
  <si>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</si>
  <si>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</si>
  <si>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</si>
  <si>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</si>
  <si>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</si>
  <si>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</si>
  <si>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</si>
  <si>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</si>
  <si>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</si>
  <si>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</si>
  <si>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</si>
  <si>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</si>
  <si>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</si>
  <si>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</si>
  <si>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</si>
  <si>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</si>
  <si>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</si>
  <si>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</si>
  <si>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</si>
  <si>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</si>
  <si>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</si>
  <si>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</si>
  <si>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</si>
  <si>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</si>
  <si>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</si>
  <si>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</si>
  <si>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</si>
  <si>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</si>
  <si>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</si>
  <si>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</si>
  <si>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</si>
  <si>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</si>
  <si>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</si>
  <si>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</si>
  <si>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</si>
  <si>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</si>
  <si>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</si>
  <si>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</si>
  <si>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</si>
  <si>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</si>
  <si>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</si>
  <si>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</si>
  <si>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</si>
  <si>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</si>
  <si>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</si>
  <si>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</si>
  <si>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</si>
  <si>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</si>
  <si>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</si>
  <si>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</si>
  <si>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</si>
  <si>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</si>
  <si>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</si>
  <si>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</si>
  <si>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</si>
  <si>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</si>
  <si>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</si>
  <si>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</si>
  <si>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</si>
  <si>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</si>
  <si>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</si>
  <si>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</si>
  <si>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</si>
  <si>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</si>
  <si>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</si>
  <si>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</si>
  <si>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</si>
  <si>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</si>
  <si>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</si>
  <si>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</si>
  <si>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</si>
  <si>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</si>
  <si>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</si>
  <si>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</si>
  <si>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</si>
  <si>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</si>
  <si>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</si>
  <si>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</si>
  <si>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</si>
  <si>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</si>
  <si>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</si>
  <si>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</si>
  <si>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</si>
  <si>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</si>
  <si>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</si>
  <si>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</si>
  <si>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</si>
  <si>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</si>
  <si>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</si>
  <si>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</si>
  <si>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</si>
  <si>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</si>
  <si>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</si>
  <si>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</si>
  <si>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</si>
  <si>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</si>
  <si>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</si>
  <si>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</si>
  <si>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</si>
  <si>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</si>
  <si>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</si>
  <si>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</si>
  <si>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</si>
  <si>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</si>
  <si>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</si>
  <si>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</si>
  <si>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</si>
  <si>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</si>
  <si>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</si>
  <si>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</si>
  <si>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</si>
  <si>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</si>
  <si>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</si>
  <si>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</si>
  <si>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</si>
  <si>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</si>
  <si>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</si>
  <si>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</si>
  <si>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</si>
  <si>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</si>
  <si>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</si>
  <si>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</si>
  <si>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</si>
  <si>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</si>
  <si>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</si>
  <si>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</si>
  <si>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</si>
  <si>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</si>
  <si>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</si>
  <si>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</si>
  <si>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</si>
  <si>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</si>
  <si>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</si>
  <si>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</si>
  <si>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</si>
  <si>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</si>
  <si>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</si>
  <si>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</si>
  <si>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</si>
  <si>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</si>
  <si>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</si>
  <si>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</si>
  <si>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</si>
  <si>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</si>
  <si>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</si>
  <si>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</si>
  <si>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</si>
  <si>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</si>
  <si>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</si>
  <si>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</si>
  <si>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</si>
  <si>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</si>
  <si>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</si>
  <si>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</si>
  <si>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</si>
  <si>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</si>
  <si>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</si>
  <si>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</si>
  <si>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</si>
  <si>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</si>
  <si>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</si>
  <si>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</si>
  <si>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</si>
  <si>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</si>
  <si>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</si>
  <si>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</si>
  <si>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</si>
  <si>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</si>
  <si>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</si>
  <si>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</si>
  <si>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</si>
  <si>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</si>
  <si>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</si>
  <si>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</si>
  <si>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</si>
  <si>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</si>
  <si>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</si>
  <si>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</si>
  <si>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</si>
  <si>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</si>
  <si>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</si>
  <si>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</si>
  <si>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</si>
  <si>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</si>
  <si>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</si>
  <si>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</si>
  <si>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</si>
  <si>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</si>
  <si>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</si>
  <si>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</si>
  <si>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</si>
  <si>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</si>
  <si>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</si>
  <si>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</si>
  <si>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</si>
  <si>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</si>
  <si>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</si>
  <si>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</si>
  <si>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</si>
  <si>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</si>
  <si>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</si>
  <si>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</si>
  <si>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</si>
  <si>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</si>
  <si>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</si>
  <si>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</si>
  <si>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</si>
  <si>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</si>
  <si>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</si>
  <si>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</si>
  <si>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</si>
  <si>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</si>
  <si>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</si>
  <si>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</si>
  <si>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</si>
  <si>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</si>
  <si>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</si>
  <si>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</si>
  <si>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</si>
  <si>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</si>
  <si>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</si>
  <si>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</si>
  <si>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</si>
  <si>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</si>
  <si>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</si>
  <si>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</si>
  <si>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</si>
  <si>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</si>
  <si>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</si>
  <si>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</si>
  <si>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</si>
  <si>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</si>
  <si>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</si>
  <si>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</si>
  <si>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</si>
  <si>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</si>
  <si>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</si>
  <si>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</si>
  <si>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</si>
  <si>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</si>
  <si>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</si>
  <si>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</si>
  <si>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</si>
  <si>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</si>
  <si>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</si>
  <si>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</si>
  <si>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</si>
  <si>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</si>
  <si>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</si>
  <si>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</si>
  <si>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</si>
  <si>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</si>
  <si>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</si>
  <si>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</si>
  <si>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</si>
  <si>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</si>
  <si>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</si>
  <si>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</si>
  <si>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</si>
  <si>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</si>
  <si>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</si>
  <si>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</si>
  <si>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</si>
  <si>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</si>
  <si>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</si>
  <si>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</si>
  <si>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</si>
  <si>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</si>
  <si>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</si>
  <si>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</si>
  <si>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</si>
  <si>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</si>
  <si>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</si>
  <si>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</si>
  <si>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</si>
  <si>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</si>
  <si>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</si>
  <si>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</si>
  <si>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</si>
  <si>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</si>
  <si>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</si>
  <si>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</si>
  <si>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</si>
  <si>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</si>
  <si>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</si>
  <si>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</si>
  <si>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</si>
  <si>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</si>
  <si>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</si>
  <si>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</si>
  <si>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</si>
  <si>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</si>
  <si>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</si>
  <si>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</si>
  <si>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</si>
  <si>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</si>
  <si>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</si>
  <si>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</si>
  <si>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</si>
  <si>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</si>
  <si>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</si>
  <si>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</si>
  <si>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</si>
  <si>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</si>
  <si>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</si>
  <si>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</si>
  <si>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</si>
  <si>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</si>
  <si>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</si>
  <si>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</si>
  <si>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</si>
  <si>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</si>
  <si>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</si>
  <si>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</si>
  <si>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</si>
  <si>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</si>
  <si>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</si>
  <si>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</si>
  <si>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</si>
  <si>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</si>
  <si>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</si>
  <si>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</si>
  <si>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</si>
  <si>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</si>
  <si>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</si>
  <si>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</si>
  <si>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</si>
  <si>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</si>
  <si>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</si>
  <si>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</si>
  <si>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</si>
  <si>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</si>
  <si>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</si>
  <si>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</si>
  <si>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</si>
  <si>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</si>
  <si>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</si>
  <si>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</si>
  <si>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</si>
  <si>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</si>
  <si>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</si>
  <si>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</si>
  <si>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</si>
  <si>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</si>
  <si>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</si>
  <si>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</si>
  <si>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</si>
  <si>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</si>
  <si>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</si>
  <si>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</si>
  <si>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</si>
  <si>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</si>
  <si>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</si>
  <si>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</si>
  <si>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</si>
  <si>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</si>
  <si>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</si>
  <si>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</si>
  <si>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</si>
  <si>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</si>
  <si>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</si>
  <si>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</si>
  <si>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</si>
  <si>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</si>
  <si>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</si>
  <si>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</si>
  <si>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</si>
  <si>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</si>
  <si>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</si>
  <si>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</si>
  <si>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</si>
  <si>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</si>
  <si>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</si>
  <si>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</si>
  <si>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</si>
  <si>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</si>
  <si>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</si>
  <si>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</si>
  <si>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</si>
  <si>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</si>
  <si>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</si>
  <si>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</si>
  <si>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</si>
  <si>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</si>
  <si>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</si>
  <si>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</si>
  <si>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</si>
  <si>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</si>
  <si>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</si>
  <si>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</si>
  <si>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</si>
  <si>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</si>
  <si>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</si>
  <si>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</si>
  <si>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</si>
  <si>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</si>
  <si>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</si>
  <si>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</si>
  <si>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</si>
  <si>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</si>
  <si>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</si>
  <si>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</si>
  <si>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</si>
  <si>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</si>
  <si>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</si>
  <si>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</si>
  <si>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</si>
  <si>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</si>
  <si>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</si>
  <si>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</si>
  <si>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</si>
  <si>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</si>
  <si>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</si>
  <si>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</si>
  <si>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</si>
  <si>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</si>
  <si>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</si>
  <si>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</si>
  <si>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</si>
  <si>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</si>
  <si>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</si>
  <si>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</si>
  <si>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</si>
  <si>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</si>
  <si>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</si>
  <si>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</si>
  <si>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</si>
  <si>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</si>
  <si>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</si>
  <si>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</si>
  <si>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</si>
  <si>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</si>
  <si>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</si>
  <si>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</si>
  <si>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</si>
  <si>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</si>
  <si>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</si>
  <si>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</si>
  <si>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</si>
  <si>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</si>
  <si>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</si>
  <si>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</si>
  <si>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</si>
  <si>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</si>
  <si>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</si>
  <si>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</si>
  <si>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</si>
  <si>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</si>
  <si>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</si>
  <si>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</si>
  <si>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</si>
  <si>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</si>
  <si>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</si>
  <si>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</si>
  <si>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</si>
  <si>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</si>
  <si>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</si>
  <si>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</si>
  <si>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</si>
  <si>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</si>
  <si>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</si>
  <si>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</si>
  <si>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</si>
  <si>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</si>
  <si>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</si>
  <si>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</si>
  <si>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</si>
  <si>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</si>
  <si>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</si>
  <si>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</si>
  <si>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</si>
  <si>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</si>
  <si>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</si>
  <si>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</si>
  <si>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</si>
  <si>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</si>
  <si>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</si>
  <si>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</si>
  <si>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</si>
  <si>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</si>
  <si>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</si>
  <si>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</si>
  <si>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</si>
  <si>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</si>
  <si>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</si>
  <si>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</si>
  <si>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</si>
  <si>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</si>
  <si>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</si>
  <si>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</si>
  <si>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</si>
  <si>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</si>
  <si>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</si>
  <si>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</si>
  <si>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</si>
  <si>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</si>
  <si>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</si>
  <si>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</si>
  <si>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</si>
  <si>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</si>
  <si>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</si>
  <si>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</si>
  <si>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</si>
  <si>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</si>
  <si>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</si>
  <si>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</si>
  <si>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</si>
  <si>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</si>
  <si>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</si>
  <si>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</si>
  <si>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</si>
  <si>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</si>
  <si>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</si>
  <si>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</si>
  <si>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</si>
  <si>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</si>
  <si>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</si>
  <si>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</si>
  <si>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</si>
  <si>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</si>
  <si>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</si>
  <si>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</si>
  <si>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</si>
  <si>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</si>
  <si>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</si>
  <si>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</si>
  <si>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</si>
  <si>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</si>
  <si>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</si>
  <si>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</si>
  <si>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</si>
  <si>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</si>
  <si>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</si>
  <si>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</si>
  <si>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</si>
  <si>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</si>
  <si>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</si>
  <si>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</si>
  <si>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</si>
  <si>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</si>
  <si>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</si>
  <si>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</si>
  <si>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</si>
  <si>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</si>
  <si>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</si>
  <si>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</si>
  <si>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</si>
  <si>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</si>
  <si>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</si>
  <si>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</si>
  <si>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</si>
  <si>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</si>
  <si>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</si>
  <si>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</si>
  <si>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</si>
  <si>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</si>
  <si>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</si>
  <si>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</si>
  <si>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</si>
  <si>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</si>
  <si>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</si>
  <si>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</si>
  <si>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</si>
  <si>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</si>
  <si>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</si>
  <si>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</si>
  <si>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</si>
  <si>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</si>
  <si>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</si>
  <si>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</si>
  <si>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</si>
  <si>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</si>
  <si>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</si>
  <si>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</si>
  <si>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</si>
  <si>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</si>
  <si>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</si>
  <si>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</si>
  <si>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</si>
  <si>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</si>
  <si>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</si>
  <si>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</si>
  <si>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</si>
  <si>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</si>
  <si>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</si>
  <si>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</si>
  <si>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</si>
  <si>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</si>
  <si>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</si>
  <si>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</si>
  <si>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</si>
  <si>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</si>
  <si>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</si>
  <si>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</si>
  <si>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</si>
  <si>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</si>
  <si>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</si>
  <si>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</si>
  <si>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</si>
  <si>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</si>
  <si>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</si>
  <si>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</si>
  <si>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</si>
  <si>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</si>
  <si>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</si>
  <si>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</si>
  <si>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</si>
  <si>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</si>
  <si>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</si>
  <si>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</si>
  <si>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</si>
  <si>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</si>
  <si>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</si>
  <si>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</si>
  <si>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</si>
  <si>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</si>
  <si>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</si>
  <si>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</si>
  <si>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</si>
  <si>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</si>
  <si>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</si>
  <si>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</si>
  <si>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</si>
  <si>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</si>
  <si>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</si>
  <si>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</si>
  <si>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</si>
  <si>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</si>
  <si>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</si>
  <si>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</si>
  <si>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</si>
  <si>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</si>
  <si>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</si>
  <si>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</si>
  <si>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</si>
  <si>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</si>
  <si>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</si>
  <si>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</si>
  <si>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</si>
  <si>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</si>
  <si>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</si>
  <si>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</si>
  <si>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</si>
  <si>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</si>
  <si>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</si>
  <si>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</si>
  <si>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</si>
  <si>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</si>
  <si>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</si>
  <si>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</si>
  <si>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</si>
  <si>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</si>
  <si>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</si>
  <si>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</si>
  <si>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</si>
  <si>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</si>
  <si>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</si>
  <si>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</si>
  <si>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</si>
  <si>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</si>
  <si>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</si>
  <si>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</si>
  <si>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</si>
  <si>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</si>
  <si>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</si>
  <si>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</si>
  <si>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</si>
  <si>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</si>
  <si>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</si>
  <si>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</si>
  <si>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</si>
  <si>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</si>
  <si>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</si>
  <si>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</si>
  <si>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</si>
  <si>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</si>
  <si>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</si>
  <si>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</si>
  <si>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</si>
  <si>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</si>
  <si>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</si>
  <si>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</si>
  <si>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</si>
  <si>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</si>
  <si>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</si>
  <si>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</si>
  <si>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</si>
  <si>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</si>
  <si>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</si>
  <si>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</si>
  <si>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</si>
  <si>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</si>
  <si>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</si>
  <si>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</si>
  <si>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</si>
  <si>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</si>
  <si>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</si>
  <si>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</si>
  <si>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</si>
  <si>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</si>
  <si>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</si>
  <si>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</si>
  <si>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</si>
  <si>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</si>
  <si>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</si>
  <si>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</si>
  <si>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</si>
  <si>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</si>
  <si>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</si>
  <si>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</si>
  <si>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</si>
  <si>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</si>
  <si>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</si>
  <si>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</si>
  <si>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</si>
  <si>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</si>
  <si>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</si>
  <si>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</si>
  <si>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</si>
  <si>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</si>
  <si>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</si>
  <si>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</si>
  <si>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</si>
  <si>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</si>
  <si>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</si>
  <si>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</si>
  <si>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</si>
  <si>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</si>
  <si>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</si>
  <si>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</si>
  <si>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</si>
  <si>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</si>
  <si>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</si>
  <si>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</si>
  <si>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</si>
  <si>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</si>
  <si>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</si>
  <si>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</si>
  <si>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</si>
  <si>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</si>
  <si>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</si>
  <si>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</si>
  <si>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</si>
  <si>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</si>
  <si>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</si>
  <si>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</si>
  <si>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</si>
  <si>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</si>
  <si>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</si>
  <si>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</si>
  <si>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</si>
  <si>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</si>
  <si>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</si>
  <si>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</si>
  <si>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</si>
  <si>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</si>
  <si>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</si>
  <si>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</si>
  <si>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</si>
  <si>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</si>
  <si>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</si>
  <si>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</si>
  <si>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</si>
  <si>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</si>
  <si>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</si>
  <si>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</si>
  <si>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</si>
  <si>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</si>
  <si>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</si>
  <si>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</si>
  <si>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</si>
  <si>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</si>
  <si>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</si>
  <si>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</si>
  <si>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</si>
  <si>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</si>
  <si>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</si>
  <si>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</si>
  <si>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</si>
  <si>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</si>
  <si>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</si>
  <si>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</si>
  <si>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</si>
  <si>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</si>
  <si>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</si>
  <si>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</si>
  <si>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</si>
  <si>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</si>
  <si>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</si>
  <si>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</si>
  <si>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</si>
  <si>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</si>
  <si>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</si>
  <si>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</si>
  <si>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</si>
  <si>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</si>
  <si>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</si>
  <si>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</si>
  <si>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</si>
  <si>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</si>
  <si>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</si>
  <si>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</si>
  <si>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</si>
  <si>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</si>
  <si>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</si>
  <si>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</si>
  <si>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</si>
  <si>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</si>
  <si>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</si>
  <si>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</si>
  <si>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</si>
  <si>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</si>
  <si>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</si>
  <si>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</si>
  <si>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</si>
  <si>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</si>
  <si>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</si>
  <si>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</si>
  <si>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</si>
  <si>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</si>
  <si>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</si>
  <si>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</si>
  <si>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</si>
  <si>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</si>
  <si>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</si>
  <si>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</si>
  <si>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</si>
  <si>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</si>
  <si>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</si>
  <si>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</si>
  <si>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</si>
  <si>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</si>
  <si>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</si>
  <si>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</si>
  <si>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</si>
  <si>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</si>
  <si>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</si>
  <si>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</si>
  <si>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</si>
  <si>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</si>
  <si>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</si>
  <si>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</si>
  <si>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</si>
  <si>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</si>
  <si>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</si>
  <si>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</si>
  <si>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</si>
  <si>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</si>
  <si>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</si>
  <si>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</si>
  <si>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</si>
  <si>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</si>
  <si>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</si>
  <si>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</si>
  <si>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</si>
  <si>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</si>
  <si>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</si>
  <si>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</si>
  <si>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</si>
  <si>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</si>
  <si>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</si>
  <si>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</si>
  <si>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</si>
  <si>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</si>
  <si>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</si>
  <si>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</si>
  <si>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</si>
  <si>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</si>
  <si>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</si>
  <si>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</si>
  <si>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</si>
  <si>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</si>
  <si>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</si>
  <si>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</si>
  <si>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</si>
  <si>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</si>
  <si>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</si>
  <si>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</si>
  <si>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</si>
  <si>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</si>
  <si>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</si>
  <si>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</si>
  <si>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</si>
  <si>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</si>
  <si>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</si>
  <si>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</si>
  <si>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</si>
  <si>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</si>
  <si>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</si>
  <si>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</si>
  <si>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</si>
  <si>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</si>
  <si>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</si>
  <si>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</si>
  <si>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</si>
  <si>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</si>
  <si>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</si>
  <si>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</si>
  <si>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</si>
  <si>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</si>
  <si>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</si>
  <si>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</si>
  <si>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</si>
  <si>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</si>
  <si>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</si>
  <si>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</si>
  <si>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</si>
  <si>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</si>
  <si>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</si>
  <si>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</si>
  <si>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</si>
  <si>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</si>
  <si>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</si>
  <si>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</si>
  <si>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</si>
  <si>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</si>
  <si>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</si>
  <si>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</si>
  <si>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</si>
  <si>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</si>
  <si>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</si>
  <si>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</si>
  <si>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</si>
  <si>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</si>
  <si>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</si>
  <si>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</si>
  <si>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</si>
  <si>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</si>
  <si>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</si>
  <si>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</si>
  <si>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</si>
  <si>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</si>
  <si>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</si>
  <si>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</si>
  <si>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</si>
  <si>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</si>
  <si>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</si>
  <si>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</si>
  <si>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</si>
  <si>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</si>
  <si>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</si>
  <si>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</si>
  <si>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</si>
  <si>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</si>
  <si>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</si>
  <si>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</si>
  <si>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</si>
  <si>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</si>
  <si>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</si>
  <si>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</si>
  <si>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</si>
  <si>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</si>
  <si>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</si>
  <si>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</si>
  <si>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</si>
  <si>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</si>
  <si>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</si>
  <si>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</si>
  <si>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</si>
  <si>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</si>
  <si>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</si>
  <si>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</si>
  <si>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</si>
  <si>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</si>
  <si>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</si>
  <si>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</si>
  <si>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</si>
  <si>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</si>
  <si>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</si>
  <si>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</si>
  <si>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</si>
  <si>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</si>
  <si>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</si>
  <si>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</si>
  <si>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</si>
  <si>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</si>
  <si>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</si>
  <si>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</si>
  <si>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</si>
  <si>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</si>
  <si>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</si>
  <si>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</si>
  <si>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</si>
  <si>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</si>
  <si>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</si>
  <si>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</si>
  <si>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</si>
  <si>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</si>
  <si>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</si>
  <si>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</si>
  <si>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</si>
  <si>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</si>
  <si>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</si>
  <si>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</si>
  <si>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</si>
  <si>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</si>
  <si>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</si>
  <si>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</si>
  <si>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</si>
  <si>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</si>
  <si>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</si>
  <si>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</si>
  <si>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</si>
  <si>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</si>
  <si>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</si>
  <si>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</si>
  <si>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</si>
  <si>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</si>
  <si>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</si>
  <si>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</si>
  <si>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</si>
  <si>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</si>
  <si>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</si>
  <si>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</si>
  <si>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</si>
  <si>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</si>
  <si>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</si>
  <si>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</si>
  <si>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</si>
  <si>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</si>
  <si>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</si>
  <si>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</si>
  <si>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</si>
  <si>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</si>
  <si>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</si>
  <si>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</si>
  <si>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</si>
  <si>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</si>
  <si>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</si>
  <si>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</si>
  <si>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</si>
  <si>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</si>
  <si>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</si>
  <si>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</si>
  <si>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</si>
  <si>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</si>
  <si>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</si>
  <si>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</si>
  <si>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</si>
  <si>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</si>
  <si>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</si>
  <si>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</si>
  <si>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</si>
  <si>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</si>
  <si>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</si>
  <si>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</si>
  <si>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</si>
  <si>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</si>
  <si>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</si>
  <si>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</si>
  <si>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</si>
  <si>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</si>
  <si>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</si>
  <si>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</si>
  <si>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</si>
  <si>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</si>
  <si>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</si>
  <si>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</si>
  <si>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</si>
  <si>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</si>
  <si>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</si>
  <si>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</si>
  <si>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</si>
  <si>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</si>
  <si>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</si>
  <si>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</si>
  <si>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</si>
  <si>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</si>
  <si>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</si>
  <si>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</si>
  <si>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</si>
  <si>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</si>
  <si>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</si>
  <si>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</si>
  <si>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</si>
  <si>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</si>
  <si>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</si>
  <si>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</si>
  <si>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</si>
  <si>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</si>
  <si>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</si>
  <si>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</si>
  <si>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</si>
  <si>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</si>
  <si>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</si>
  <si>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</si>
  <si>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</si>
  <si>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</si>
  <si>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</si>
  <si>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</si>
  <si>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</si>
  <si>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</si>
  <si>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</si>
  <si>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</si>
  <si>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</si>
  <si>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</si>
  <si>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</si>
  <si>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</si>
  <si>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</si>
  <si>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</si>
  <si>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</si>
  <si>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</si>
  <si>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</si>
  <si>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</si>
  <si>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</si>
  <si>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</si>
  <si>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</si>
  <si>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</si>
  <si>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</si>
  <si>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</si>
  <si>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</si>
  <si>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</si>
  <si>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</si>
  <si>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</si>
  <si>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</si>
  <si>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</si>
  <si>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</si>
  <si>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</si>
  <si>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</si>
  <si>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</si>
  <si>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</si>
  <si>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</si>
  <si>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</si>
  <si>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</si>
  <si>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</si>
  <si>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</si>
  <si>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</si>
  <si>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</si>
  <si>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</si>
  <si>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</si>
  <si>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</si>
  <si>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</si>
  <si>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</si>
  <si>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</si>
  <si>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</si>
  <si>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</si>
  <si>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</si>
  <si>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</si>
  <si>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</si>
  <si>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</si>
  <si>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</si>
  <si>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</si>
  <si>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</si>
  <si>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</si>
  <si>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</si>
  <si>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</si>
  <si>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</si>
  <si>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</si>
  <si>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</si>
  <si>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</si>
  <si>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</si>
  <si>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</si>
  <si>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</si>
  <si>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</si>
  <si>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</si>
  <si>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</si>
  <si>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</si>
  <si>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</si>
  <si>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</si>
  <si>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</si>
  <si>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</si>
  <si>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</si>
  <si>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</si>
  <si>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</si>
  <si>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</si>
  <si>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</si>
  <si>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</si>
  <si>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</si>
  <si>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</si>
  <si>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</si>
  <si>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</si>
  <si>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</si>
  <si>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</si>
  <si>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</si>
  <si>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</si>
  <si>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</si>
  <si>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</si>
  <si>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</si>
  <si>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</si>
  <si>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</si>
  <si>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</si>
  <si>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</si>
  <si>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</si>
  <si>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</si>
  <si>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</si>
  <si>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</si>
  <si>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</si>
  <si>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</si>
  <si>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</si>
  <si>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</si>
  <si>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</si>
  <si>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</si>
  <si>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</si>
  <si>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</si>
  <si>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</si>
  <si>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</si>
  <si>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</si>
  <si>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</si>
  <si>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</si>
  <si>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</si>
  <si>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</si>
  <si>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</si>
  <si>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</si>
  <si>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</si>
  <si>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</si>
  <si>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</si>
  <si>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</si>
  <si>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</si>
  <si>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</si>
  <si>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</si>
  <si>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</si>
  <si>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</si>
  <si>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</si>
  <si>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</si>
  <si>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</si>
  <si>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</si>
  <si>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</si>
  <si>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</si>
  <si>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</si>
  <si>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</si>
  <si>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</si>
  <si>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</si>
  <si>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</si>
  <si>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</si>
  <si>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</si>
  <si>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</si>
  <si>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</si>
  <si>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</si>
  <si>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</si>
  <si>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</si>
  <si>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</si>
  <si>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</si>
  <si>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</si>
  <si>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</si>
  <si>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</si>
  <si>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</si>
  <si>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</si>
  <si>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</si>
  <si>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</si>
  <si>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</si>
  <si>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</si>
  <si>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</si>
  <si>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</si>
  <si>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</si>
  <si>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</si>
  <si>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</si>
  <si>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</si>
  <si>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</si>
  <si>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</si>
  <si>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</si>
  <si>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</si>
  <si>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</si>
  <si>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</si>
  <si>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</si>
  <si>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</si>
  <si>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</si>
  <si>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</si>
  <si>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</si>
  <si>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</si>
  <si>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</si>
  <si>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</si>
  <si>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</si>
  <si>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</si>
  <si>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</si>
  <si>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</si>
  <si>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</si>
  <si>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</si>
  <si>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</si>
  <si>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</si>
  <si>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</si>
  <si>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</si>
  <si>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</si>
  <si>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</si>
  <si>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</si>
  <si>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</si>
  <si>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</si>
  <si>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</si>
  <si>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</si>
  <si>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</si>
  <si>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</si>
  <si>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</si>
  <si>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</si>
  <si>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</si>
  <si>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</si>
  <si>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</si>
  <si>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</si>
  <si>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</si>
  <si>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</si>
  <si>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</si>
  <si>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</si>
  <si>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</si>
  <si>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</si>
  <si>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</si>
  <si>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</si>
  <si>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</si>
  <si>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</si>
  <si>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</si>
  <si>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</si>
  <si>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</si>
  <si>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</si>
  <si>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</si>
  <si>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</si>
  <si>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</si>
  <si>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</si>
  <si>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</si>
  <si>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</si>
  <si>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</si>
  <si>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</si>
  <si>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</si>
  <si>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</si>
  <si>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</si>
  <si>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</si>
  <si>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</si>
  <si>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</si>
  <si>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</si>
  <si>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</si>
  <si>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</si>
  <si>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</si>
  <si>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</si>
  <si>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</si>
  <si>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</si>
  <si>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</si>
  <si>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</si>
  <si>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</si>
  <si>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</si>
  <si>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</si>
  <si>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</si>
  <si>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</si>
  <si>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</si>
  <si>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</si>
  <si>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</si>
  <si>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</si>
  <si>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</si>
  <si>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</si>
  <si>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</si>
  <si>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</si>
  <si>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</si>
  <si>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</si>
  <si>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</si>
  <si>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</si>
  <si>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</si>
  <si>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</si>
  <si>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</si>
  <si>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</si>
  <si>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</si>
  <si>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</si>
  <si>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</si>
  <si>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</si>
  <si>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</si>
  <si>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</si>
  <si>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</si>
  <si>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</si>
  <si>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</si>
  <si>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</si>
  <si>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</si>
  <si>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</si>
  <si>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</si>
  <si>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</si>
  <si>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</si>
  <si>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</si>
  <si>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</si>
  <si>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</si>
  <si>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</si>
  <si>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</si>
  <si>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</si>
  <si>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</si>
  <si>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</si>
  <si>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</si>
  <si>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</si>
  <si>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</si>
  <si>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</si>
  <si>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</si>
  <si>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</si>
  <si>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</si>
  <si>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</si>
  <si>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</si>
  <si>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</si>
  <si>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</si>
  <si>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</si>
  <si>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</si>
  <si>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</si>
  <si>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</si>
  <si>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</si>
  <si>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</si>
  <si>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</si>
  <si>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</si>
  <si>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</si>
  <si>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</si>
  <si>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</si>
  <si>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</si>
  <si>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</si>
  <si>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</si>
  <si>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</si>
  <si>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</si>
  <si>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</si>
  <si>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</si>
  <si>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</si>
  <si>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</si>
  <si>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</si>
  <si>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</si>
  <si>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</si>
  <si>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</si>
  <si>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</si>
  <si>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</si>
  <si>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</si>
  <si>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</si>
  <si>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</si>
  <si>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</si>
  <si>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</si>
  <si>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</si>
  <si>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</si>
  <si>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</si>
  <si>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</si>
  <si>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</si>
  <si>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</si>
  <si>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</si>
  <si>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</si>
  <si>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</si>
  <si>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</si>
  <si>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</si>
  <si>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</si>
  <si>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</si>
  <si>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</si>
  <si>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</si>
  <si>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</si>
  <si>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</si>
  <si>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</si>
  <si>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</si>
  <si>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</si>
  <si>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</si>
  <si>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</si>
  <si>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</si>
  <si>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</si>
  <si>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</si>
  <si>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</si>
  <si>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</si>
  <si>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</si>
  <si>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</si>
  <si>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</si>
  <si>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</si>
  <si>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</si>
  <si>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</si>
  <si>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</si>
  <si>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</si>
  <si>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</si>
  <si>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</si>
  <si>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</si>
  <si>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</si>
  <si>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</si>
  <si>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</si>
  <si>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</si>
  <si>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</si>
  <si>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</si>
  <si>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</si>
  <si>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</si>
  <si>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</si>
  <si>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</si>
  <si>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</si>
  <si>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</si>
  <si>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</si>
  <si>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</si>
  <si>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</si>
  <si>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</si>
  <si>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</si>
  <si>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</si>
  <si>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</si>
  <si>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</si>
  <si>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</si>
  <si>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</si>
  <si>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</si>
  <si>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</si>
  <si>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</si>
  <si>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</si>
  <si>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</si>
  <si>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</si>
  <si>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</si>
  <si>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</si>
  <si>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</si>
  <si>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</si>
  <si>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</si>
  <si>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</si>
  <si>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</si>
  <si>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</si>
  <si>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</si>
  <si>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</si>
  <si>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</si>
  <si>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</si>
  <si>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</si>
  <si>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</si>
  <si>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</si>
  <si>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</si>
  <si>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</si>
  <si>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</si>
  <si>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</si>
  <si>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</si>
  <si>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</si>
  <si>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</si>
  <si>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</si>
  <si>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</si>
  <si>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</si>
  <si>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</si>
  <si>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</si>
  <si>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</si>
  <si>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</si>
  <si>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</si>
  <si>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</si>
  <si>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</si>
  <si>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</si>
  <si>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</si>
  <si>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</si>
  <si>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</si>
  <si>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</si>
  <si>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</si>
  <si>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</si>
  <si>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</si>
  <si>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</si>
  <si>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</si>
  <si>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</si>
  <si>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</si>
  <si>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</si>
  <si>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</si>
  <si>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</si>
  <si>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</si>
  <si>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</si>
  <si>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</si>
  <si>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</si>
  <si>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</si>
  <si>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</si>
  <si>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</si>
  <si>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</si>
  <si>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</si>
  <si>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</si>
  <si>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</si>
  <si>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</si>
  <si>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</si>
  <si>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</si>
  <si>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</si>
  <si>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</si>
  <si>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</si>
  <si>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</si>
  <si>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</si>
  <si>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</si>
  <si>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</si>
  <si>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</si>
  <si>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</si>
  <si>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</si>
  <si>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</si>
  <si>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</si>
  <si>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</si>
  <si>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</si>
  <si>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</si>
  <si>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</si>
  <si>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</si>
  <si>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</si>
  <si>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</si>
  <si>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</si>
  <si>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</si>
  <si>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</si>
  <si>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</si>
  <si>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</si>
  <si>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</si>
  <si>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</si>
  <si>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</si>
  <si>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</si>
  <si>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</si>
  <si>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</si>
  <si>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</si>
  <si>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</si>
  <si>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</si>
  <si>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</si>
  <si>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</si>
  <si>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</si>
  <si>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</si>
  <si>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</si>
  <si>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</si>
  <si>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</si>
  <si>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</si>
  <si>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</si>
  <si>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</si>
  <si>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</si>
  <si>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</si>
  <si>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</si>
  <si>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</si>
  <si>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</si>
  <si>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</si>
  <si>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</si>
  <si>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</si>
  <si>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</si>
  <si>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</si>
  <si>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</si>
  <si>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</si>
  <si>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</si>
  <si>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</si>
  <si>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</si>
  <si>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</si>
  <si>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</si>
  <si>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</si>
  <si>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</si>
  <si>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</si>
  <si>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</si>
  <si>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</si>
  <si>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</si>
  <si>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</si>
  <si>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</si>
  <si>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</si>
  <si>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</si>
  <si>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</si>
  <si>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</si>
  <si>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</si>
  <si>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</si>
  <si>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</si>
  <si>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</si>
  <si>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</si>
  <si>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</si>
  <si>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</si>
  <si>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</si>
  <si>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</si>
  <si>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</si>
  <si>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</si>
  <si>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</si>
  <si>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</si>
  <si>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</si>
  <si>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</si>
  <si>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</si>
  <si>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</si>
  <si>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</si>
  <si>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</si>
  <si>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</si>
  <si>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</si>
  <si>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</si>
  <si>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</si>
  <si>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</si>
  <si>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</si>
  <si>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</si>
  <si>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</si>
  <si>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</si>
  <si>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</si>
  <si>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</si>
  <si>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</si>
  <si>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</si>
  <si>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</si>
  <si>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</si>
  <si>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</si>
  <si>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</si>
  <si>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</si>
  <si>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</si>
  <si>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</si>
  <si>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</si>
  <si>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</si>
  <si>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</si>
  <si>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</si>
  <si>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</si>
  <si>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</si>
  <si>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</si>
  <si>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</si>
  <si>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</si>
  <si>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</si>
  <si>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</si>
  <si>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</si>
  <si>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</si>
  <si>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</si>
  <si>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</si>
  <si>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</si>
  <si>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</si>
  <si>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</si>
  <si>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</si>
  <si>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</si>
  <si>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</si>
  <si>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</si>
  <si>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</si>
  <si>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</si>
  <si>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</si>
  <si>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</si>
  <si>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</si>
  <si>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</si>
  <si>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</si>
  <si>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</si>
  <si>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</si>
  <si>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</si>
  <si>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</si>
  <si>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</si>
  <si>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</si>
  <si>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</si>
  <si>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</si>
  <si>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</si>
  <si>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</si>
  <si>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</si>
  <si>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</si>
  <si>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</si>
  <si>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</si>
  <si>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</si>
  <si>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</si>
  <si>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</si>
  <si>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</si>
  <si>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</si>
  <si>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</si>
  <si>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</si>
  <si>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</si>
  <si>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</si>
  <si>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</si>
  <si>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</si>
  <si>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</si>
  <si>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</si>
  <si>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</si>
  <si>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</si>
  <si>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</si>
  <si>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</si>
  <si>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</si>
  <si>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</si>
  <si>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</si>
  <si>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</si>
  <si>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</si>
  <si>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</si>
  <si>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</si>
  <si>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</si>
  <si>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</si>
  <si>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</si>
  <si>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</si>
  <si>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</si>
  <si>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</si>
  <si>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</si>
  <si>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</si>
  <si>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</si>
  <si>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</si>
  <si>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</si>
  <si>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</si>
  <si>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</si>
  <si>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</si>
  <si>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</si>
  <si>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</si>
  <si>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</si>
  <si>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</si>
  <si>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</si>
  <si>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</si>
  <si>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</si>
  <si>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</si>
  <si>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</si>
  <si>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</si>
  <si>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</si>
  <si>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</si>
  <si>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</si>
  <si>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</si>
  <si>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</si>
  <si>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</si>
  <si>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</si>
  <si>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</si>
  <si>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</si>
  <si>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</si>
  <si>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</si>
  <si>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</si>
  <si>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</si>
  <si>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</si>
  <si>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</si>
  <si>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</si>
  <si>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</si>
  <si>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</si>
  <si>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</si>
  <si>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</si>
  <si>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</si>
  <si>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</si>
  <si>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</si>
  <si>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</si>
  <si>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</si>
  <si>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</si>
  <si>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</si>
  <si>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</si>
  <si>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</si>
  <si>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</si>
  <si>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</si>
  <si>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</si>
  <si>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</si>
  <si>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</si>
  <si>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</si>
  <si>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</si>
  <si>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</si>
  <si>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</si>
  <si>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</si>
  <si>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</si>
  <si>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</si>
  <si>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</si>
  <si>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</si>
  <si>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</si>
  <si>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</si>
  <si>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</si>
  <si>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</si>
  <si>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</si>
  <si>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</si>
  <si>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</si>
  <si>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</si>
  <si>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</si>
  <si>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</si>
  <si>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</si>
  <si>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</si>
  <si>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</si>
  <si>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</si>
  <si>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</si>
  <si>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</si>
  <si>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</si>
  <si>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</si>
  <si>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</si>
  <si>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</si>
  <si>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</si>
  <si>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</si>
  <si>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</si>
  <si>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</si>
  <si>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</si>
  <si>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</si>
  <si>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</si>
  <si>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</si>
  <si>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</si>
  <si>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</si>
  <si>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</si>
  <si>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</si>
  <si>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</si>
  <si>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</si>
  <si>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</si>
  <si>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</si>
  <si>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</si>
  <si>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</si>
  <si>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</si>
  <si>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</si>
  <si>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</si>
  <si>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</si>
  <si>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</si>
  <si>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</si>
  <si>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</si>
  <si>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</si>
  <si>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</si>
  <si>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</si>
  <si>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</si>
  <si>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</si>
  <si>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</si>
  <si>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</si>
  <si>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</si>
  <si>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</si>
  <si>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</si>
  <si>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</si>
  <si>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</si>
  <si>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</si>
  <si>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</si>
  <si>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</si>
  <si>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</si>
  <si>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</si>
  <si>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</si>
  <si>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</si>
  <si>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</si>
  <si>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</si>
  <si>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</si>
  <si>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</si>
  <si>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</si>
  <si>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</si>
  <si>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</si>
  <si>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</si>
  <si>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</si>
  <si>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</si>
  <si>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</si>
  <si>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</si>
  <si>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</si>
  <si>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</si>
  <si>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</si>
  <si>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</si>
  <si>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</si>
  <si>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</si>
  <si>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</si>
  <si>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</si>
  <si>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</si>
  <si>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</si>
  <si>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</si>
  <si>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</si>
  <si>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</si>
  <si>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</si>
  <si>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</si>
  <si>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</si>
  <si>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</si>
  <si>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</si>
  <si>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</si>
  <si>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</si>
  <si>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</si>
  <si>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</si>
  <si>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</si>
  <si>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</si>
  <si>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</si>
  <si>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</si>
  <si>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</si>
  <si>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</si>
  <si>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</si>
  <si>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</si>
  <si>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</si>
  <si>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</si>
  <si>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</si>
  <si>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</si>
  <si>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</si>
  <si>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</si>
  <si>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</si>
  <si>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</si>
  <si>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</si>
  <si>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</si>
  <si>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</si>
  <si>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</si>
  <si>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</si>
  <si>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</si>
  <si>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</si>
  <si>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</si>
  <si>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</si>
  <si>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</si>
  <si>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</si>
  <si>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</si>
  <si>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</si>
  <si>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</si>
  <si>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</si>
  <si>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</si>
  <si>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</si>
  <si>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</si>
  <si>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</si>
  <si>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</si>
  <si>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</si>
  <si>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</si>
  <si>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</si>
  <si>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</si>
  <si>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</si>
  <si>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</si>
  <si>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</si>
  <si>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</si>
  <si>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</si>
  <si>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</si>
  <si>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</si>
  <si>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</si>
  <si>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</si>
  <si>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</si>
  <si>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</si>
  <si>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</si>
  <si>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</si>
  <si>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</si>
  <si>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</si>
  <si>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</si>
  <si>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</si>
  <si>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</si>
  <si>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</si>
  <si>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</si>
  <si>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</si>
  <si>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</si>
  <si>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</si>
  <si>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</si>
  <si>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</si>
  <si>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</si>
  <si>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</si>
  <si>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</si>
  <si>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</si>
  <si>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</si>
  <si>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</si>
  <si>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</si>
  <si>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</si>
  <si>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</si>
  <si>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</si>
  <si>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</si>
  <si>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</si>
  <si>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</si>
  <si>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</si>
  <si>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</si>
  <si>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</si>
  <si>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</si>
  <si>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</si>
  <si>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</si>
  <si>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</si>
  <si>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</si>
  <si>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</si>
  <si>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</si>
  <si>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</si>
  <si>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</si>
  <si>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</si>
  <si>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</si>
  <si>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</si>
  <si>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</si>
  <si>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</si>
  <si>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</si>
  <si>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</si>
  <si>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</si>
  <si>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</si>
  <si>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</si>
  <si>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</si>
  <si>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</si>
  <si>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</si>
  <si>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</si>
  <si>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</si>
  <si>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</si>
  <si>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</si>
  <si>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</si>
  <si>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</si>
  <si>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</si>
  <si>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</si>
  <si>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</si>
  <si>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</si>
  <si>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</si>
  <si>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</si>
  <si>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</si>
  <si>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</si>
  <si>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</si>
  <si>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</si>
  <si>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</si>
  <si>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</si>
  <si>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</si>
  <si>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</si>
  <si>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</si>
  <si>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</si>
  <si>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</si>
  <si>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</si>
  <si>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</si>
  <si>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</si>
  <si>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</si>
  <si>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</si>
  <si>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</si>
  <si>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</si>
  <si>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</si>
  <si>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</si>
  <si>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</si>
  <si>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</si>
  <si>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</si>
  <si>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</si>
  <si>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</si>
  <si>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</si>
  <si>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</si>
  <si>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</si>
  <si>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</si>
  <si>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</si>
  <si>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</si>
  <si>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</si>
  <si>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</si>
  <si>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</si>
  <si>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</si>
  <si>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</si>
  <si>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</si>
  <si>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</si>
  <si>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</si>
  <si>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</si>
  <si>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</si>
  <si>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</si>
  <si>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</si>
  <si>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</si>
  <si>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</si>
  <si>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</si>
  <si>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</si>
  <si>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</si>
  <si>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</si>
  <si>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</si>
  <si>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</si>
  <si>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</si>
  <si>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</si>
  <si>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</si>
  <si>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</si>
  <si>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</si>
  <si>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</si>
  <si>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</si>
  <si>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</si>
  <si>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</si>
  <si>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</si>
  <si>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</si>
  <si>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</si>
  <si>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</si>
  <si>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</si>
  <si>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</si>
  <si>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</si>
  <si>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</si>
  <si>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</si>
  <si>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</si>
  <si>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</si>
  <si>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</si>
  <si>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</si>
  <si>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</si>
  <si>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</si>
  <si>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</si>
  <si>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</si>
  <si>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</si>
  <si>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</si>
  <si>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</si>
  <si>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</si>
  <si>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</si>
  <si>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</si>
  <si>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</si>
  <si>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</si>
  <si>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</si>
  <si>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</si>
  <si>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</si>
  <si>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</si>
  <si>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</si>
  <si>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</si>
  <si>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</si>
  <si>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</si>
  <si>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</si>
  <si>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</si>
  <si>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</si>
  <si>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</si>
  <si>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</si>
  <si>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</si>
  <si>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</si>
  <si>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</si>
  <si>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</si>
  <si>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</si>
  <si>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</si>
  <si>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</si>
  <si>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</si>
  <si>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</si>
  <si>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</si>
  <si>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</si>
  <si>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</si>
  <si>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</si>
  <si>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</si>
  <si>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</si>
  <si>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</si>
  <si>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</si>
  <si>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</si>
  <si>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</si>
  <si>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</si>
  <si>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</si>
  <si>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</si>
  <si>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</si>
  <si>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</si>
  <si>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</si>
  <si>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</si>
  <si>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</si>
  <si>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</si>
  <si>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</si>
  <si>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</si>
  <si>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</si>
  <si>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</si>
  <si>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</si>
  <si>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</si>
  <si>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</si>
  <si>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</si>
  <si>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</si>
  <si>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</si>
  <si>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</si>
  <si>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</si>
  <si>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</si>
  <si>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</si>
  <si>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</si>
  <si>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</si>
  <si>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</si>
  <si>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</si>
  <si>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</si>
  <si>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</si>
  <si>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</si>
  <si>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</si>
  <si>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</si>
  <si>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</si>
  <si>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</si>
  <si>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</si>
  <si>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</si>
  <si>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</si>
  <si>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</si>
  <si>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</si>
  <si>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</si>
  <si>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</si>
  <si>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</si>
  <si>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</si>
  <si>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</si>
  <si>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</si>
  <si>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</si>
  <si>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</si>
  <si>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</si>
  <si>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</si>
  <si>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</si>
  <si>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</si>
  <si>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</si>
  <si>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</si>
  <si>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</si>
  <si>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</si>
  <si>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</si>
  <si>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</si>
  <si>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</si>
  <si>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</si>
  <si>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</si>
  <si>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</si>
  <si>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</si>
  <si>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</si>
  <si>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</si>
  <si>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</si>
  <si>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</si>
  <si>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</si>
  <si>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</si>
  <si>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</si>
  <si>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</si>
  <si>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</si>
  <si>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</si>
  <si>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</si>
  <si>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</si>
  <si>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</si>
  <si>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</si>
  <si>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</si>
  <si>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</si>
  <si>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</si>
  <si>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</si>
  <si>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</si>
  <si>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</si>
  <si>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</si>
  <si>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</si>
  <si>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</si>
  <si>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</si>
  <si>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</si>
  <si>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</si>
  <si>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</si>
  <si>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</si>
  <si>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</si>
  <si>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</si>
  <si>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</si>
  <si>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</si>
  <si>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</si>
  <si>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</si>
  <si>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</si>
  <si>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</si>
  <si>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</si>
  <si>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</si>
  <si>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</si>
  <si>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</si>
  <si>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</si>
  <si>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</si>
  <si>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</si>
  <si>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</si>
  <si>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</si>
  <si>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</si>
  <si>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</si>
  <si>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</si>
  <si>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</si>
  <si>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</si>
  <si>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</si>
  <si>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</si>
  <si>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</si>
  <si>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</si>
  <si>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</si>
  <si>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</si>
  <si>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</si>
  <si>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</si>
  <si>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</si>
  <si>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</si>
  <si>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</si>
  <si>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</si>
  <si>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</si>
  <si>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</si>
  <si>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</si>
  <si>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</si>
  <si>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</si>
  <si>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</si>
  <si>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</si>
  <si>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</si>
  <si>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</si>
  <si>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</si>
  <si>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</si>
  <si>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</si>
  <si>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</si>
  <si>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</si>
  <si>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</si>
  <si>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</si>
  <si>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</si>
  <si>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</si>
  <si>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</si>
  <si>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</si>
  <si>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</si>
  <si>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</si>
  <si>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</si>
  <si>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</si>
  <si>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</si>
  <si>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</si>
  <si>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</si>
  <si>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</si>
  <si>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</si>
  <si>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</si>
  <si>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</si>
  <si>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</si>
  <si>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</si>
  <si>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</si>
  <si>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</si>
  <si>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</si>
  <si>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</si>
  <si>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</si>
  <si>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</si>
  <si>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</si>
  <si>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</si>
  <si>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</si>
  <si>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</si>
  <si>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</si>
  <si>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</si>
  <si>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</si>
  <si>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</si>
  <si>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</si>
  <si>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</si>
  <si>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</si>
  <si>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</si>
  <si>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</si>
  <si>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</si>
  <si>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</si>
  <si>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</si>
  <si>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</si>
  <si>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</si>
  <si>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</si>
  <si>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</si>
  <si>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</si>
  <si>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</si>
  <si>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</si>
  <si>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</si>
  <si>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</si>
  <si>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</si>
  <si>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</si>
  <si>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</si>
  <si>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</si>
  <si>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</si>
  <si>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</si>
  <si>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</si>
  <si>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</si>
  <si>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</si>
  <si>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</si>
  <si>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</si>
  <si>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</si>
  <si>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</si>
  <si>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</si>
  <si>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</si>
  <si>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</si>
  <si>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</si>
  <si>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</si>
  <si>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</si>
  <si>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</si>
  <si>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</si>
  <si>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</si>
  <si>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</si>
  <si>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</si>
  <si>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</si>
  <si>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</si>
  <si>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</si>
  <si>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</si>
  <si>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</si>
  <si>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</si>
  <si>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</si>
  <si>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</si>
  <si>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</si>
  <si>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</si>
  <si>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</si>
  <si>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</si>
  <si>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</si>
  <si>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</si>
  <si>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</si>
  <si>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</si>
  <si>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</si>
  <si>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</si>
  <si>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</si>
  <si>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</si>
  <si>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</si>
  <si>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</si>
  <si>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</si>
  <si>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</si>
  <si>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</si>
  <si>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</si>
  <si>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</si>
  <si>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</si>
  <si>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</si>
  <si>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</si>
  <si>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</si>
  <si>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</si>
  <si>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</si>
  <si>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</si>
  <si>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</si>
  <si>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</si>
  <si>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</si>
  <si>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</si>
  <si>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</si>
  <si>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</si>
  <si>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</si>
  <si>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</si>
  <si>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</si>
  <si>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musical</t>
  </si>
  <si>
    <t>plays</t>
  </si>
  <si>
    <t>spaces</t>
  </si>
  <si>
    <t>(All)</t>
  </si>
  <si>
    <t>Parent Category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</si>
  <si>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</si>
  <si>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</si>
  <si>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</si>
  <si>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</si>
  <si>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</si>
  <si>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</si>
  <si>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</si>
  <si>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</si>
  <si>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</si>
  <si>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</si>
  <si>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</si>
  <si>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</si>
  <si>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</si>
  <si>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</si>
  <si>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</si>
  <si>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</si>
  <si>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</si>
  <si>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</si>
  <si>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</si>
  <si>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</si>
  <si>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</si>
  <si>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</si>
  <si>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</si>
  <si>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
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</si>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</sst>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/>
  </cellXfs>
  <cellStyles count="2">
    <cellStyle name="Currency" xfId="1" builtinId="4"/>
    <cellStyle name="Normal" xfId="0" builtinId="0"/>
  </cellStyles>
  <dxfs count="4"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theme="8"/>
        </patternFill>
      </fill>
    </dxf>
    <dxf>
      <font>
        <color theme="0"/>
      </font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6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8-4713-A36A-E5283E39DDC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E8-4713-A36A-E5283E39DDC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E8-4713-A36A-E5283E39DDC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E8-4713-A36A-E5283E39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4538720"/>
        <c:axId val="2060631744"/>
      </c:barChart>
      <c:catAx>
        <c:axId val="196453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0631744"/>
        <c:crosses val="autoZero"/>
        <c:auto val="1"/>
        <c:lblAlgn val="ctr"/>
        <c:lblOffset val="100"/>
        <c:noMultiLvlLbl val="0"/>
      </c:catAx>
      <c:valAx>
        <c:axId val="20606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453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3-4942-8400-3EBE9BA5128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33-4942-8400-3EBE9BA5128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'sub-category'!$D$6:$D$9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33-4942-8400-3EBE9BA5128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'sub-category'!$E$6:$E$9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33-4942-8400-3EBE9BA51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6876288"/>
        <c:axId val="2060628416"/>
      </c:barChart>
      <c:catAx>
        <c:axId val="20568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0628416"/>
        <c:crosses val="autoZero"/>
        <c:auto val="1"/>
        <c:lblAlgn val="ctr"/>
        <c:lblOffset val="100"/>
        <c:noMultiLvlLbl val="0"/>
      </c:catAx>
      <c:valAx>
        <c:axId val="206062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5687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[StarterBook.xlsx]results!PivotTable3</c:name>
    <c:fmtId val="2"/>
  </c:pivotSource>
  <c:chart>
    <c:autoTitleDeleted val="0"/>
    <c:pivotFmts>
      <c:pivotFmt>
        <c:idx val="0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results!$B$4:$B$5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results!$A$6:$A$18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results!$B$6:$B$18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D-4474-834F-ECBE956124DB}"/>
            </c:ext>
          </c:extLst>
        </c:ser>
        <c:ser>
          <c:idx val="1"/>
          <c:order val="1"/>
          <c:tx>
            <c:strRef>
              <c:f>results!$C$4:$C$5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results!$A$6:$A$18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results!$C$6:$C$18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D-4474-834F-ECBE956124DB}"/>
            </c:ext>
          </c:extLst>
        </c:ser>
        <c:ser>
          <c:idx val="2"/>
          <c:order val="2"/>
          <c:tx>
            <c:strRef>
              <c:f>results!$D$4:$D$5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results!$A$6:$A$18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results!$D$6:$D$18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D-4474-834F-ECBE95612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088528"/>
        <c:axId val="2060683328"/>
      </c:lineChart>
      <c:catAx>
        <c:axId val="205208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0683328"/>
        <c:crosses val="autoZero"/>
        <c:auto val="1"/>
        <c:lblAlgn val="ctr"/>
        <c:lblOffset val="100"/>
        <c:noMultiLvlLbl val="0"/>
      </c:catAx>
      <c:valAx>
        <c:axId val="206068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5208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62-4932-A596-A2B774852074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62-4932-A596-A2B774852074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
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62-4932-A596-A2B774852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7856784"/>
        <c:axId val="2060636736"/>
      </c:lineChart>
      <c:catAx>
        <c:axId val="196785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0636736"/>
        <c:crosses val="autoZero"/>
        <c:auto val="1"/>
        <c:lblAlgn val="ctr"/>
        <c:lblOffset val="100"/>
        <c:noMultiLvlLbl val="0"/>
      </c:catAx>
      <c:valAx>
        <c:axId val="20606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6785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185736</xdr:rowOff>
    </xdr:from>
    <xdr:to>
      <xdr:col>19</xdr:col>
      <xdr:colOff>38100</xdr:colOff>
      <xdr:row>21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94C64-AB88-4FAF-81B3-E82A2CF52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61911</xdr:rowOff>
    </xdr:from>
    <xdr:to>
      <xdr:col>21</xdr:col>
      <xdr:colOff>381000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ACF9F-B99A-4557-83AA-FAF70C966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0</xdr:row>
      <xdr:rowOff>42862</xdr:rowOff>
    </xdr:from>
    <xdr:to>
      <xdr:col>18</xdr:col>
      <xdr:colOff>19050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E4569-7652-4028-A9B8-020BB00F3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73602</xdr:colOff>
      <xdr:row>15</xdr:row>
      <xdr:rowOff>189200</xdr:rowOff>
    </xdr:from>
    <xdr:to>
      <xdr:col>9</xdr:col>
      <xdr:colOff>1454727</xdr:colOff>
      <xdr:row>40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BD0F46-4675-42E2-9488-7024D0F48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3728.834349074074" createdVersion="6" refreshedVersion="6" minRefreshableVersion="3" recordCount="4114" xr:uid="{C748DD9E-C8F6-41D2-80BC-A86B138D4FC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3728.854046643515" createdVersion="6" refreshedVersion="6" minRefreshableVersion="3" recordCount="4114" xr:uid="{F6CD0DA1-D4DF-4038-84E0-F26C8CC0EB8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C5CCB-E076-4231-9DEE-F116AF0E2EDB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20BE1-056E-4BE4-8D78-1CC01CBBDE04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B2EB9-C673-4EC2-A007-5913F7B64B72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/>
  </sheetViews>
  <sheetFormatPr defaultRowHeight="15" x14ac:dyDescent="0.25"/>
  <cols>
    <col min="1" max="1" width="7.28515625" bestFit="1" customWidth="1"/>
    <col min="2" max="2" width="38.42578125" style="3" customWidth="1"/>
    <col min="3" max="3" width="40.7109375" style="3" bestFit="1" customWidth="1"/>
    <col min="4" max="4" width="17.42578125" style="6" bestFit="1" customWidth="1"/>
    <col min="5" max="5" width="15.140625" style="6" bestFit="1" customWidth="1"/>
    <col min="6" max="6" width="10.710937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7109375" bestFit="1" customWidth="1"/>
    <col min="12" max="12" width="18.42578125" bestFit="1" customWidth="1"/>
    <col min="13" max="13" width="13.42578125" bestFit="1" customWidth="1"/>
    <col min="14" max="14" width="29.85546875" bestFit="1" customWidth="1"/>
    <col min="15" max="15" width="19.7109375" style="16" bestFit="1" customWidth="1"/>
    <col min="16" max="16" width="21.5703125" bestFit="1" customWidth="1"/>
    <col min="17" max="17" width="13.42578125" bestFit="1" customWidth="1"/>
    <col min="18" max="18" width="17.42578125" bestFit="1" customWidth="1"/>
    <col min="19" max="19" width="23.42578125" style="12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1" t="s">
        <v>8307</v>
      </c>
      <c r="Q1" s="1" t="s">
        <v>8308</v>
      </c>
      <c r="R1" s="1" t="s">
        <v>8309</v>
      </c>
      <c r="S1" s="13" t="s">
        <v>8328</v>
      </c>
      <c r="T1" s="1" t="s">
        <v>8329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(E2/D2)*100</f>
        <v>136.85882352941178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0">(E3/D3)*100</f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ref="O67:O130" si="6">(E67/D67)*100</f>
        <v>107.52857142857141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ref="O131:O194" si="12">(E131/D131)*100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ref="O195:O258" si="18">(E195/D195)*100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ref="O259:O322" si="24">(E259/D259)*100</f>
        <v>106.72648571428572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ref="O323:O386" si="30">(E323/D323)*100</f>
        <v>102.66285714285715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ref="O387:O450" si="36">(E387/D387)*100</f>
        <v>105.982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ref="O451:O514" si="42">(E451/D451)*100</f>
        <v>2.25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ref="O515:O578" si="48">(E515/D515)*100</f>
        <v>13.923999999999999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ref="O579:O642" si="54">(E579/D579)*100</f>
        <v>0.2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ref="O643:O706" si="60">(E643/D643)*100</f>
        <v>119.16249999999999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ref="O707:O770" si="66">(E707/D707)*100</f>
        <v>0.97699999999999987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ref="O771:O834" si="72">(E771/D771)*100</f>
        <v>41.4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ref="O835:O898" si="78">(E835/D835)*100</f>
        <v>101.66666666666666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ref="O899:O962" si="84">(E899/D899)*100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ref="O963:O1026" si="90">(E963/D963)*100</f>
        <v>42.188421052631583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ref="O1027:O1090" si="96">(E1027/D1027)*100</f>
        <v>109.92831428571431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ref="O1091:O1154" si="102">(E1091/D1091)*100</f>
        <v>7.8266666666666662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ref="O1155:O1218" si="108">(E1155/D1155)*100</f>
        <v>0.625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ref="O1219:O1282" si="114">(E1219/D1219)*100</f>
        <v>102.60000000000001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ref="O1283:O1346" si="120">(E1283/D1283)*100</f>
        <v>110.71428571428572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ref="O1347:O1410" si="126">(E1347/D1347)*100</f>
        <v>125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ref="O1411:O1474" si="132">(E1411/D1411)*100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ref="O1475:O1538" si="138">(E1475/D1475)*100</f>
        <v>120.51600000000001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ref="O1539:O1602" si="144">(E1539/D1539)*100</f>
        <v>179.9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ref="O1603:O1666" si="150">(E1603/D1603)*100</f>
        <v>108.2492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ref="O1667:O1730" si="156">(E1667/D1667)*100</f>
        <v>119.45714285714286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ref="O1731:O1794" si="162">(E1731/D1731)*100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ref="O1795:O1858" si="168">(E1795/D1795)*100</f>
        <v>1.3333333333333335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ref="O1859:O1922" si="174">(E1859/D1859)*100</f>
        <v>100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ref="O1923:O1986" si="180">(E1923/D1923)*100</f>
        <v>136.80000000000001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ref="O1987:O2050" si="186">(E1987/D1987)*100</f>
        <v>3.1875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ref="O2051:O2114" si="192">(E2051/D2051)*100</f>
        <v>120.19070000000001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ref="O2115:O2178" si="198">(E2115/D2115)*100</f>
        <v>104.85714285714285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ref="O2179:O2242" si="204">(E2179/D2179)*100</f>
        <v>100.12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ref="O2243:O2306" si="210">(E2243/D2243)*100</f>
        <v>806.4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ref="O2307:O2370" si="216">(E2307/D2307)*100</f>
        <v>101.22777777777779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ref="O2371:O2434" si="222">(E2371/D2371)*100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ref="O2435:O2498" si="228">(E2435/D2435)*100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ref="O2499:O2562" si="234">(E2499/D2499)*100</f>
        <v>112.7715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ref="O2563:O2626" si="240">(E2563/D2563)*100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ref="O2627:O2690" si="246">(E2627/D2627)*100</f>
        <v>956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ref="O2691:O2754" si="252">(E2691/D2691)*100</f>
        <v>2.8571428571428571E-3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ref="O2755:O2818" si="258">(E2755/D2755)*100</f>
        <v>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ref="O2819:O2882" si="264">(E2819/D2819)*100</f>
        <v>130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ref="O2883:O2946" si="270">(E2883/D2883)*100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ref="O2947:O3010" si="276">(E2947/D2947)*100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ref="O3011:O3074" si="282">(E3011/D3011)*100</f>
        <v>119.756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ref="O3075:O3138" si="288">(E3075/D3075)*100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ref="O3139:O3202" si="294">(E3139/D3139)*100</f>
        <v>3.3333333333333335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ref="O3203:O3266" si="300">(E3203/D3203)*100</f>
        <v>1.25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ref="O3267:O3330" si="306">(E3267/D3267)*100</f>
        <v>164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ref="O3331:O3394" si="312">(E3331/D3331)*100</f>
        <v>116.8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ref="O3395:O3458" si="318">(E3395/D3395)*100</f>
        <v>105.80000000000001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ref="O3459:O3522" si="324">(E3459/D3459)*100</f>
        <v>140.19999999999999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ref="O3523:O3586" si="330">(E3523/D3523)*100</f>
        <v>169.42857142857144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ref="O3587:O3650" si="336">(E3587/D3587)*100</f>
        <v>119.11764705882352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ref="O3651:O3714" si="342">(E3651/D3651)*100</f>
        <v>104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ref="O3715:O3778" si="348">(E3715/D3715)*100</f>
        <v>101.49999999999999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ref="O3779:O3842" si="354">(E3779/D3779)*100</f>
        <v>143.19999999999999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ref="O3843:O3906" si="360">(E3843/D3843)*100</f>
        <v>8.7200000000000006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ref="O3907:O3970" si="366">(E3907/D3907)*100</f>
        <v>11.533333333333333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ref="O3971:O4034" si="372">(E3971/D3971)*100</f>
        <v>7.4690265486725664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ref="O4035:O4098" si="378">(E4035/D4035)*100</f>
        <v>25.698702928870294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ref="O4099:O4115" si="384">(E4099/D4099)*100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536ECB59-FF55-4608-813A-9C68BD3E67AA}">
    <filterColumn colId="17">
      <filters>
        <filter val="plays"/>
      </filters>
    </filterColumn>
  </autoFilter>
  <conditionalFormatting sqref="F1:F1048576">
    <cfRule type="cellIs" dxfId="3" priority="3" operator="equal">
      <formula>"live"</formula>
    </cfRule>
    <cfRule type="containsText" dxfId="2" priority="4" operator="containsText" text="failed">
      <formula>NOT(ISERROR(SEARCH("failed",F1)))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D2C74-D6B4-4000-90C7-91374FC9C63B}">
  <dimension ref="A1:F17"/>
  <sheetViews>
    <sheetView tabSelected="1" workbookViewId="0">
      <selection activeCell="C6" sqref="C6:D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8326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8314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7" spans="2:2" x14ac:dyDescent="0.25">
      <c r="B17">
        <f>1261/1651</f>
        <v>0.76377952755905509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90686-9950-40F7-8011-EBFF23CDBC3B}">
  <dimension ref="A1:F9"/>
  <sheetViews>
    <sheetView zoomScale="85" zoomScaleNormal="85" workbookViewId="0">
      <selection activeCell="F27" sqref="F27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8326</v>
      </c>
    </row>
    <row r="2" spans="1:6" x14ac:dyDescent="0.25">
      <c r="A2" s="9" t="s">
        <v>8327</v>
      </c>
      <c r="B2" t="s">
        <v>8319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0" t="s">
        <v>8323</v>
      </c>
      <c r="B6" s="11">
        <v>60</v>
      </c>
      <c r="C6" s="11">
        <v>60</v>
      </c>
      <c r="D6" s="11">
        <v>20</v>
      </c>
      <c r="E6" s="11"/>
      <c r="F6" s="11">
        <v>140</v>
      </c>
    </row>
    <row r="7" spans="1:6" x14ac:dyDescent="0.25">
      <c r="A7" s="10" t="s">
        <v>8324</v>
      </c>
      <c r="B7" s="11">
        <v>694</v>
      </c>
      <c r="C7" s="11">
        <v>353</v>
      </c>
      <c r="D7" s="11"/>
      <c r="E7" s="11">
        <v>19</v>
      </c>
      <c r="F7" s="11">
        <v>1066</v>
      </c>
    </row>
    <row r="8" spans="1:6" x14ac:dyDescent="0.25">
      <c r="A8" s="10" t="s">
        <v>8325</v>
      </c>
      <c r="B8" s="11">
        <v>85</v>
      </c>
      <c r="C8" s="11">
        <v>80</v>
      </c>
      <c r="D8" s="11">
        <v>17</v>
      </c>
      <c r="E8" s="11">
        <v>5</v>
      </c>
      <c r="F8" s="11">
        <v>187</v>
      </c>
    </row>
    <row r="9" spans="1:6" x14ac:dyDescent="0.25">
      <c r="A9" s="10" t="s">
        <v>8320</v>
      </c>
      <c r="B9" s="11">
        <v>839</v>
      </c>
      <c r="C9" s="11">
        <v>493</v>
      </c>
      <c r="D9" s="11">
        <v>37</v>
      </c>
      <c r="E9" s="11">
        <v>24</v>
      </c>
      <c r="F9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9D375-8CC6-4415-B0AE-6C137EBEFAAB}">
  <dimension ref="A1:E18"/>
  <sheetViews>
    <sheetView workbookViewId="0">
      <selection activeCell="B11" sqref="B1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8327</v>
      </c>
      <c r="B1" t="s">
        <v>8326</v>
      </c>
    </row>
    <row r="2" spans="1:5" x14ac:dyDescent="0.25">
      <c r="A2" s="9" t="s">
        <v>8343</v>
      </c>
      <c r="B2" t="s">
        <v>8326</v>
      </c>
    </row>
    <row r="4" spans="1:5" x14ac:dyDescent="0.25">
      <c r="A4" s="9" t="s">
        <v>8330</v>
      </c>
      <c r="B4" s="9" t="s">
        <v>8321</v>
      </c>
    </row>
    <row r="5" spans="1:5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4" t="s">
        <v>8337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4" t="s">
        <v>8338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4" t="s">
        <v>8339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4" t="s">
        <v>8340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4" t="s">
        <v>8331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4" t="s">
        <v>8341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4" t="s">
        <v>8332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4" t="s">
        <v>8333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4" t="s">
        <v>8334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4" t="s">
        <v>8335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4" t="s">
        <v>8336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4" t="s">
        <v>8342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4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199B1-D23B-4CB4-AED6-2F9664B9B5D3}">
  <dimension ref="A1:XFD14"/>
  <sheetViews>
    <sheetView topLeftCell="C2" zoomScaleNormal="100" workbookViewId="0">
      <selection activeCell="E9" sqref="E9"/>
    </sheetView>
  </sheetViews>
  <sheetFormatPr defaultColWidth="54.140625" defaultRowHeight="15" x14ac:dyDescent="0.25"/>
  <cols>
    <col min="1" max="2" width="6.42578125" bestFit="1" customWidth="1"/>
    <col min="3" max="3" width="28.14062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22.28515625" bestFit="1" customWidth="1"/>
  </cols>
  <sheetData>
    <row r="1" spans="1:10" hidden="1" x14ac:dyDescent="0.25">
      <c r="D1" t="s">
        <v>8364</v>
      </c>
      <c r="E1" t="s">
        <v>8365</v>
      </c>
      <c r="F1" t="s">
        <v>8366</v>
      </c>
    </row>
    <row r="2" spans="1:10" x14ac:dyDescent="0.25">
      <c r="C2" s="17" t="s">
        <v>8344</v>
      </c>
      <c r="D2" s="17" t="s">
        <v>8345</v>
      </c>
      <c r="E2" s="17" t="s">
        <v>8346</v>
      </c>
      <c r="F2" s="17" t="s">
        <v>8347</v>
      </c>
      <c r="G2" s="17" t="s">
        <v>8348</v>
      </c>
      <c r="H2" s="17" t="s">
        <v>8349</v>
      </c>
      <c r="I2" s="17" t="s">
        <v>8350</v>
      </c>
      <c r="J2" s="17" t="s">
        <v>8351</v>
      </c>
    </row>
    <row r="3" spans="1:10" x14ac:dyDescent="0.25">
      <c r="A3">
        <v>1000</v>
      </c>
      <c r="C3" t="s">
        <v>8352</v>
      </c>
      <c r="D3">
        <f>COUNTIFS(data!$F:$F,D$1,data!$D:$D,_xlfn.CONCAT("&lt;",$A$3))</f>
        <v>322</v>
      </c>
      <c r="E3">
        <f>COUNTIFS(data!$F:$F,E$1,data!$D:$D,_xlfn.CONCAT("&lt;",$A$3))</f>
        <v>113</v>
      </c>
      <c r="F3">
        <f>COUNTIFS(data!$F:$F,F$1,data!$D:$D,_xlfn.CONCAT("&lt;",$A$3))</f>
        <v>18</v>
      </c>
      <c r="G3">
        <f>SUM(D3:F3)</f>
        <v>453</v>
      </c>
      <c r="H3" s="7">
        <f>D3/$G3</f>
        <v>0.71081677704194257</v>
      </c>
      <c r="I3" s="7">
        <f t="shared" ref="I3:J3" si="0">E3/$G3</f>
        <v>0.24944812362030905</v>
      </c>
      <c r="J3" s="7">
        <f t="shared" si="0"/>
        <v>3.9735099337748346E-2</v>
      </c>
    </row>
    <row r="4" spans="1:10" x14ac:dyDescent="0.25">
      <c r="A4" t="str">
        <f>LEFT(C4,FIND("to",C4)-1)</f>
        <v xml:space="preserve">1000 </v>
      </c>
      <c r="B4" t="str">
        <f>RIGHT(C4,LEN(C4)-FIND("to",C4)-1)</f>
        <v xml:space="preserve"> 4999</v>
      </c>
      <c r="C4" t="s">
        <v>8353</v>
      </c>
      <c r="D4">
        <f>COUNTIFS(data!$F:$F,D$1,data!$D:$D,_xlfn.CONCAT("&gt;=",$A4),data!$D:$D,_xlfn.CONCAT("&lt;=",$B4))</f>
        <v>932</v>
      </c>
      <c r="E4">
        <f>COUNTIFS(data!$F:$F,E$1,data!$D:$D,_xlfn.CONCAT("&gt;=",$A4),data!$D:$D,_xlfn.CONCAT("&lt;=",$B4))</f>
        <v>420</v>
      </c>
      <c r="F4">
        <f>COUNTIFS(data!$F:$F,F$1,data!$D:$D,_xlfn.CONCAT("&gt;=",$A4),data!$D:$D,_xlfn.CONCAT("&lt;=",$B4))</f>
        <v>60</v>
      </c>
      <c r="G4">
        <f t="shared" ref="G4:G14" si="1">SUM(D4:F4)</f>
        <v>1412</v>
      </c>
      <c r="H4" s="7">
        <f t="shared" ref="H4:H14" si="2">D4/$G4</f>
        <v>0.66005665722379603</v>
      </c>
      <c r="I4" s="7">
        <f t="shared" ref="I4:I14" si="3">E4/$G4</f>
        <v>0.29745042492917845</v>
      </c>
      <c r="J4" s="7">
        <f t="shared" ref="J4:J14" si="4">F4/$G4</f>
        <v>4.2492917847025496E-2</v>
      </c>
    </row>
    <row r="5" spans="1:10" x14ac:dyDescent="0.25">
      <c r="A5" t="str">
        <f t="shared" ref="A5:A14" si="5">LEFT(C5,FIND("to",C5)-1)</f>
        <v xml:space="preserve">5000 </v>
      </c>
      <c r="B5" t="str">
        <f t="shared" ref="B5:B14" si="6">RIGHT(C5,LEN(C5)-FIND("to",C5)-1)</f>
        <v xml:space="preserve"> 9999</v>
      </c>
      <c r="C5" t="s">
        <v>8354</v>
      </c>
      <c r="D5">
        <f>COUNTIFS(data!$F:$F,D$1,data!$D:$D,_xlfn.CONCAT("&gt;=",$A5),data!$D:$D,_xlfn.CONCAT("&lt;=",$B5))</f>
        <v>381</v>
      </c>
      <c r="E5">
        <f>COUNTIFS(data!$F:$F,E$1,data!$D:$D,_xlfn.CONCAT("&gt;=",$A5),data!$D:$D,_xlfn.CONCAT("&lt;=",$B5))</f>
        <v>283</v>
      </c>
      <c r="F5">
        <f>COUNTIFS(data!$F:$F,F$1,data!$D:$D,_xlfn.CONCAT("&gt;=",$A5),data!$D:$D,_xlfn.CONCAT("&lt;=",$B5))</f>
        <v>52</v>
      </c>
      <c r="G5">
        <f t="shared" si="1"/>
        <v>716</v>
      </c>
      <c r="H5" s="7">
        <f t="shared" si="2"/>
        <v>0.53212290502793291</v>
      </c>
      <c r="I5" s="7">
        <f t="shared" si="3"/>
        <v>0.39525139664804471</v>
      </c>
      <c r="J5" s="7">
        <f t="shared" si="4"/>
        <v>7.2625698324022353E-2</v>
      </c>
    </row>
    <row r="6" spans="1:10" x14ac:dyDescent="0.25">
      <c r="A6" t="str">
        <f t="shared" si="5"/>
        <v xml:space="preserve">10000 </v>
      </c>
      <c r="B6" t="str">
        <f t="shared" si="6"/>
        <v xml:space="preserve"> 14999</v>
      </c>
      <c r="C6" t="s">
        <v>8355</v>
      </c>
      <c r="D6">
        <f>COUNTIFS(data!$F:$F,D$1,data!$D:$D,_xlfn.CONCAT("&gt;=",$A6),data!$D:$D,_xlfn.CONCAT("&lt;=",$B6))</f>
        <v>168</v>
      </c>
      <c r="E6">
        <f>COUNTIFS(data!$F:$F,E$1,data!$D:$D,_xlfn.CONCAT("&gt;=",$A6),data!$D:$D,_xlfn.CONCAT("&lt;=",$B6))</f>
        <v>144</v>
      </c>
      <c r="F6">
        <f>COUNTIFS(data!$F:$F,F$1,data!$D:$D,_xlfn.CONCAT("&gt;=",$A6),data!$D:$D,_xlfn.CONCAT("&lt;=",$B6))</f>
        <v>40</v>
      </c>
      <c r="G6">
        <f t="shared" si="1"/>
        <v>352</v>
      </c>
      <c r="H6" s="7">
        <f t="shared" si="2"/>
        <v>0.47727272727272729</v>
      </c>
      <c r="I6" s="7">
        <f t="shared" si="3"/>
        <v>0.40909090909090912</v>
      </c>
      <c r="J6" s="7">
        <f t="shared" si="4"/>
        <v>0.11363636363636363</v>
      </c>
    </row>
    <row r="7" spans="1:10" x14ac:dyDescent="0.25">
      <c r="A7" t="str">
        <f t="shared" si="5"/>
        <v xml:space="preserve">15000 </v>
      </c>
      <c r="B7" t="str">
        <f t="shared" si="6"/>
        <v xml:space="preserve"> 19999</v>
      </c>
      <c r="C7" t="s">
        <v>8356</v>
      </c>
      <c r="D7">
        <f>COUNTIFS(data!$F:$F,D$1,data!$D:$D,_xlfn.CONCAT("&gt;=",$A7),data!$D:$D,_xlfn.CONCAT("&lt;=",$B7))</f>
        <v>94</v>
      </c>
      <c r="E7">
        <f>COUNTIFS(data!$F:$F,E$1,data!$D:$D,_xlfn.CONCAT("&gt;=",$A7),data!$D:$D,_xlfn.CONCAT("&lt;=",$B7))</f>
        <v>90</v>
      </c>
      <c r="F7">
        <f>COUNTIFS(data!$F:$F,F$1,data!$D:$D,_xlfn.CONCAT("&gt;=",$A7),data!$D:$D,_xlfn.CONCAT("&lt;=",$B7))</f>
        <v>17</v>
      </c>
      <c r="G7">
        <f t="shared" si="1"/>
        <v>201</v>
      </c>
      <c r="H7" s="7">
        <f t="shared" si="2"/>
        <v>0.46766169154228854</v>
      </c>
      <c r="I7" s="7">
        <f t="shared" si="3"/>
        <v>0.44776119402985076</v>
      </c>
      <c r="J7" s="7">
        <f t="shared" si="4"/>
        <v>8.45771144278607E-2</v>
      </c>
    </row>
    <row r="8" spans="1:10" x14ac:dyDescent="0.25">
      <c r="A8" t="str">
        <f t="shared" si="5"/>
        <v xml:space="preserve">20000 </v>
      </c>
      <c r="B8" t="str">
        <f t="shared" si="6"/>
        <v xml:space="preserve"> 24999</v>
      </c>
      <c r="C8" t="s">
        <v>8357</v>
      </c>
      <c r="D8">
        <f>COUNTIFS(data!$F:$F,D$1,data!$D:$D,_xlfn.CONCAT("&gt;=",$A8),data!$D:$D,_xlfn.CONCAT("&lt;=",$B8))</f>
        <v>62</v>
      </c>
      <c r="E8">
        <f>COUNTIFS(data!$F:$F,E$1,data!$D:$D,_xlfn.CONCAT("&gt;=",$A8),data!$D:$D,_xlfn.CONCAT("&lt;=",$B8))</f>
        <v>72</v>
      </c>
      <c r="F8">
        <f>COUNTIFS(data!$F:$F,F$1,data!$D:$D,_xlfn.CONCAT("&gt;=",$A8),data!$D:$D,_xlfn.CONCAT("&lt;=",$B8))</f>
        <v>14</v>
      </c>
      <c r="G8">
        <f t="shared" si="1"/>
        <v>148</v>
      </c>
      <c r="H8" s="7">
        <f t="shared" si="2"/>
        <v>0.41891891891891891</v>
      </c>
      <c r="I8" s="7">
        <f t="shared" si="3"/>
        <v>0.48648648648648651</v>
      </c>
      <c r="J8" s="7">
        <f t="shared" si="4"/>
        <v>9.45945945945946E-2</v>
      </c>
    </row>
    <row r="9" spans="1:10" x14ac:dyDescent="0.25">
      <c r="A9" t="str">
        <f t="shared" si="5"/>
        <v xml:space="preserve">25000 </v>
      </c>
      <c r="B9" t="str">
        <f t="shared" si="6"/>
        <v xml:space="preserve"> 29999</v>
      </c>
      <c r="C9" t="s">
        <v>8358</v>
      </c>
      <c r="D9">
        <f>COUNTIFS(data!$F:$F,D$1,data!$D:$D,_xlfn.CONCAT("&gt;=",$A9),data!$D:$D,_xlfn.CONCAT("&lt;=",$B9))</f>
        <v>55</v>
      </c>
      <c r="E9">
        <f>COUNTIFS(data!$F:$F,E$1,data!$D:$D,_xlfn.CONCAT("&gt;=",$A9),data!$D:$D,_xlfn.CONCAT("&lt;=",$B9))</f>
        <v>64</v>
      </c>
      <c r="F9">
        <f>COUNTIFS(data!$F:$F,F$1,data!$D:$D,_xlfn.CONCAT("&gt;=",$A9),data!$D:$D,_xlfn.CONCAT("&lt;=",$B9))</f>
        <v>18</v>
      </c>
      <c r="G9">
        <f t="shared" si="1"/>
        <v>137</v>
      </c>
      <c r="H9" s="7">
        <f t="shared" si="2"/>
        <v>0.40145985401459855</v>
      </c>
      <c r="I9" s="7">
        <f t="shared" si="3"/>
        <v>0.46715328467153283</v>
      </c>
      <c r="J9" s="7">
        <f t="shared" si="4"/>
        <v>0.13138686131386862</v>
      </c>
    </row>
    <row r="10" spans="1:10" x14ac:dyDescent="0.25">
      <c r="A10" t="str">
        <f t="shared" si="5"/>
        <v xml:space="preserve">30000 </v>
      </c>
      <c r="B10" t="str">
        <f t="shared" si="6"/>
        <v xml:space="preserve"> 34999</v>
      </c>
      <c r="C10" t="s">
        <v>8359</v>
      </c>
      <c r="D10">
        <f>COUNTIFS(data!$F:$F,D$1,data!$D:$D,_xlfn.CONCAT("&gt;=",$A10),data!$D:$D,_xlfn.CONCAT("&lt;=",$B10))</f>
        <v>32</v>
      </c>
      <c r="E10">
        <f>COUNTIFS(data!$F:$F,E$1,data!$D:$D,_xlfn.CONCAT("&gt;=",$A10),data!$D:$D,_xlfn.CONCAT("&lt;=",$B10))</f>
        <v>37</v>
      </c>
      <c r="F10">
        <f>COUNTIFS(data!$F:$F,F$1,data!$D:$D,_xlfn.CONCAT("&gt;=",$A10),data!$D:$D,_xlfn.CONCAT("&lt;=",$B10))</f>
        <v>13</v>
      </c>
      <c r="G10">
        <f t="shared" si="1"/>
        <v>82</v>
      </c>
      <c r="H10" s="7">
        <f t="shared" si="2"/>
        <v>0.3902439024390244</v>
      </c>
      <c r="I10" s="7">
        <f t="shared" si="3"/>
        <v>0.45121951219512196</v>
      </c>
      <c r="J10" s="7">
        <f t="shared" si="4"/>
        <v>0.15853658536585366</v>
      </c>
    </row>
    <row r="11" spans="1:10" x14ac:dyDescent="0.25">
      <c r="A11" t="str">
        <f t="shared" si="5"/>
        <v xml:space="preserve">35000 </v>
      </c>
      <c r="B11" t="str">
        <f t="shared" si="6"/>
        <v xml:space="preserve"> 39999</v>
      </c>
      <c r="C11" t="s">
        <v>8360</v>
      </c>
      <c r="D11">
        <f>COUNTIFS(data!$F:$F,D$1,data!$D:$D,_xlfn.CONCAT("&gt;=",$A11),data!$D:$D,_xlfn.CONCAT("&lt;=",$B11))</f>
        <v>26</v>
      </c>
      <c r="E11">
        <f>COUNTIFS(data!$F:$F,E$1,data!$D:$D,_xlfn.CONCAT("&gt;=",$A11),data!$D:$D,_xlfn.CONCAT("&lt;=",$B11))</f>
        <v>22</v>
      </c>
      <c r="F11">
        <f>COUNTIFS(data!$F:$F,F$1,data!$D:$D,_xlfn.CONCAT("&gt;=",$A11),data!$D:$D,_xlfn.CONCAT("&lt;=",$B11))</f>
        <v>7</v>
      </c>
      <c r="G11">
        <f t="shared" si="1"/>
        <v>55</v>
      </c>
      <c r="H11" s="7">
        <f t="shared" si="2"/>
        <v>0.47272727272727272</v>
      </c>
      <c r="I11" s="7">
        <f t="shared" si="3"/>
        <v>0.4</v>
      </c>
      <c r="J11" s="7">
        <f t="shared" si="4"/>
        <v>0.12727272727272726</v>
      </c>
    </row>
    <row r="12" spans="1:10" x14ac:dyDescent="0.25">
      <c r="A12" t="str">
        <f t="shared" si="5"/>
        <v xml:space="preserve">40000 </v>
      </c>
      <c r="B12" t="str">
        <f t="shared" si="6"/>
        <v xml:space="preserve"> 44999</v>
      </c>
      <c r="C12" t="s">
        <v>8361</v>
      </c>
      <c r="D12">
        <f>COUNTIFS(data!$F:$F,D$1,data!$D:$D,_xlfn.CONCAT("&gt;=",$A12),data!$D:$D,_xlfn.CONCAT("&lt;=",$B12))</f>
        <v>21</v>
      </c>
      <c r="E12">
        <f>COUNTIFS(data!$F:$F,E$1,data!$D:$D,_xlfn.CONCAT("&gt;=",$A12),data!$D:$D,_xlfn.CONCAT("&lt;=",$B12))</f>
        <v>16</v>
      </c>
      <c r="F12">
        <f>COUNTIFS(data!$F:$F,F$1,data!$D:$D,_xlfn.CONCAT("&gt;=",$A12),data!$D:$D,_xlfn.CONCAT("&lt;=",$B12))</f>
        <v>6</v>
      </c>
      <c r="G12">
        <f t="shared" si="1"/>
        <v>43</v>
      </c>
      <c r="H12" s="7">
        <f t="shared" si="2"/>
        <v>0.48837209302325579</v>
      </c>
      <c r="I12" s="7">
        <f t="shared" si="3"/>
        <v>0.37209302325581395</v>
      </c>
      <c r="J12" s="7">
        <f t="shared" si="4"/>
        <v>0.13953488372093023</v>
      </c>
    </row>
    <row r="13" spans="1:10" x14ac:dyDescent="0.25">
      <c r="A13" t="str">
        <f t="shared" si="5"/>
        <v xml:space="preserve">45000 </v>
      </c>
      <c r="B13" t="str">
        <f t="shared" si="6"/>
        <v xml:space="preserve"> 49999</v>
      </c>
      <c r="C13" t="s">
        <v>8362</v>
      </c>
      <c r="D13">
        <f>COUNTIFS(data!$F:$F,D$1,data!$D:$D,_xlfn.CONCAT("&gt;=",$A13),data!$D:$D,_xlfn.CONCAT("&lt;=",$B13))</f>
        <v>6</v>
      </c>
      <c r="E13">
        <f>COUNTIFS(data!$F:$F,E$1,data!$D:$D,_xlfn.CONCAT("&gt;=",$A13),data!$D:$D,_xlfn.CONCAT("&lt;=",$B13))</f>
        <v>11</v>
      </c>
      <c r="F13">
        <f>COUNTIFS(data!$F:$F,F$1,data!$D:$D,_xlfn.CONCAT("&gt;=",$A13),data!$D:$D,_xlfn.CONCAT("&lt;=",$B13))</f>
        <v>4</v>
      </c>
      <c r="G13">
        <f t="shared" si="1"/>
        <v>21</v>
      </c>
      <c r="H13" s="7">
        <f t="shared" si="2"/>
        <v>0.2857142857142857</v>
      </c>
      <c r="I13" s="7">
        <f t="shared" si="3"/>
        <v>0.52380952380952384</v>
      </c>
      <c r="J13" s="7">
        <f t="shared" si="4"/>
        <v>0.19047619047619047</v>
      </c>
    </row>
    <row r="14" spans="1:10" x14ac:dyDescent="0.25">
      <c r="B14" t="str">
        <f t="shared" si="6"/>
        <v xml:space="preserve"> 50000</v>
      </c>
      <c r="C14" t="s">
        <v>8363</v>
      </c>
      <c r="D14">
        <f>COUNTIFS(data!$F:$F,D$1,data!$D:$D,_xlfn.CONCAT("&gt;=",$B$14))</f>
        <v>86</v>
      </c>
      <c r="E14">
        <f>COUNTIFS(data!$F:$F,E$1,data!$D:$D,_xlfn.CONCAT("&gt;=",$B$14))</f>
        <v>258</v>
      </c>
      <c r="F14">
        <f>COUNTIFS(data!$F:$F,F$1,data!$D:$D,_xlfn.CONCAT("&gt;=",$B$14))</f>
        <v>100</v>
      </c>
      <c r="G14">
        <f t="shared" si="1"/>
        <v>444</v>
      </c>
      <c r="H14" s="7">
        <f t="shared" si="2"/>
        <v>0.19369369369369369</v>
      </c>
      <c r="I14" s="7">
        <f t="shared" si="3"/>
        <v>0.58108108108108103</v>
      </c>
      <c r="J14" s="7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results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Autor</cp:lastModifiedBy>
  <dcterms:created xsi:type="dcterms:W3CDTF">2017-04-20T15:17:24Z</dcterms:created>
  <dcterms:modified xsi:type="dcterms:W3CDTF">2019-09-21T02:30:33Z</dcterms:modified>
</cp:coreProperties>
</file>