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E52D4F40-A253-4698-AA0D-E999206F9E1A}" xr6:coauthVersionLast="46" xr6:coauthVersionMax="46" xr10:uidLastSave="{00000000-0000-0000-0000-000000000000}"/>
  <bookViews>
    <workbookView xWindow="28635" yWindow="4545" windowWidth="20820" windowHeight="1185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<sst xmlns="http://schemas.openxmlformats.org/spreadsheetml/2006/main" count="197" uniqueCount="102">
  <si>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</si>
  <si>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</si>
  <si>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</si>
  <si>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</si>
  <si>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</si>
  <si>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</si>
  <si>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</si>
  <si>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</si>
  <si>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</si>
  <si>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</si>
  <si>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</si>
  <si>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</si>
  <si>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</si>
  <si>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</si>
  <si>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</si>
  <si>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</si>
  <si>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</si>
  <si>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</si>
  <si>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</si>
  <si>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</si>
  <si>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</si>
  <si>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</si>
  <si>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</si>
  <si>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</si>
  <si>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</si>
  <si>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</si>
  <si>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</si>
  <si>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</si>
  <si>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</si>
  <si>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</si>
  <si>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</si>
  <si>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</si>
  <si>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</si>
  <si>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</si>
  <si>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</si>
  <si>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</si>
  <si>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</si>
  <si>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</si>
  <si>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</si>
  <si>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</si>
  <si>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</si>
  <si>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</si>
  <si>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</si>
  <si>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</si>
  <si>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</si>
  <si>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</si>
  <si>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</si>
  <si>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</si>
  <si>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</si>
  <si>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</si>
  <si>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</si>
  <si>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</si>
  <si>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</si>
  <si>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</si>
  <si>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</si>
  <si>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</si>
  <si>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</si>
  <si>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</si>
  <si>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</si>
  <si>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</si>
  <si>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</si>
  <si>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</si>
  <si>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</si>
  <si>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</si>
  <si>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</si>
  <si>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</si>
  <si>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</si>
  <si>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</si>
  <si>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</si>
  <si>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</si>
  <si>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</si>
  <si>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</si>
  <si>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</si>
  <si>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</si>
  <si>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</si>
  <si>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</si>
  <si>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</si>
  <si>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</si>
  <si>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</si>
  <si>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</si>
  <si>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</si>
  <si>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</si>
  <si>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</si>
  <si>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</si>
  <si>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</si>
  <si>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</si>
  <si>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</si>
  <si>
    <t>Implementación de la funcionalidad de listar trabajadores (ADMIN)</t>
  </si>
  <si>
    <t>Implementación de la funcionalidad de introducir trabajadores (ADMIN)</t>
  </si>
  <si>
    <t>Implementación de mostrar los detalles de un trabajador (ADMIN)</t>
  </si>
  <si>
    <t>Implementación de la funcionalidad de editar los detalles de un trabajador (ADMIN)</t>
  </si>
  <si>
    <t>LE HACE FALTA BORRAR CACHE PARA QUE FUNCIONE BIEN</t>
  </si>
  <si>
    <t>Implementación de dar de baja a un trabajador (ADMIN)</t>
  </si>
  <si>
    <t>Implementación de la funcionalidad de listar un cliente (ADMIN)</t>
  </si>
  <si>
    <t>Implementación de mostrar los detalles de un cliente (ADMIN)</t>
  </si>
  <si>
    <t xml:space="preserve">Implementación de la funcionalidad de listar una empresa (ADMIN) </t>
  </si>
  <si>
    <t>Implementación de mostrar los detalles de una empresa (ADMIN)</t>
  </si>
  <si>
    <t>Implementación de mostrar los detalles de un administrador (ADMIN)</t>
  </si>
  <si>
    <t xml:space="preserve">Implementación de la funcionalidad de editar los detalles de un administrador(ADMIN) </t>
  </si>
  <si>
    <t xml:space="preserve">Implementación de la funcionalidad de insertar un nuevo administrador (ADMIN) </t>
  </si>
  <si>
    <t>AImplementación de la funcionalidad de listar administradores (ADMIN)</t>
  </si>
  <si>
    <t>Implementación de la funcionalidad de eliminar un administrador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</si>
</sst>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53.5</c:v>
                </c:pt>
                <c:pt idx="1">
                  <c:v>51.716666666666669</c:v>
                </c:pt>
                <c:pt idx="2">
                  <c:v>49.933333333333337</c:v>
                </c:pt>
                <c:pt idx="3">
                  <c:v>48.150000000000006</c:v>
                </c:pt>
                <c:pt idx="4">
                  <c:v>46.366666666666674</c:v>
                </c:pt>
                <c:pt idx="5">
                  <c:v>44.583333333333343</c:v>
                </c:pt>
                <c:pt idx="6">
                  <c:v>42.800000000000011</c:v>
                </c:pt>
                <c:pt idx="7">
                  <c:v>41.01666666666668</c:v>
                </c:pt>
                <c:pt idx="8">
                  <c:v>39.233333333333348</c:v>
                </c:pt>
                <c:pt idx="9">
                  <c:v>37.450000000000017</c:v>
                </c:pt>
                <c:pt idx="10">
                  <c:v>35.666666666666686</c:v>
                </c:pt>
                <c:pt idx="11">
                  <c:v>33.883333333333354</c:v>
                </c:pt>
                <c:pt idx="12">
                  <c:v>32.100000000000023</c:v>
                </c:pt>
                <c:pt idx="13">
                  <c:v>30.316666666666688</c:v>
                </c:pt>
                <c:pt idx="14">
                  <c:v>28.533333333333353</c:v>
                </c:pt>
                <c:pt idx="15">
                  <c:v>26.750000000000018</c:v>
                </c:pt>
                <c:pt idx="16">
                  <c:v>24.966666666666683</c:v>
                </c:pt>
                <c:pt idx="17">
                  <c:v>23.183333333333348</c:v>
                </c:pt>
                <c:pt idx="18">
                  <c:v>21.400000000000013</c:v>
                </c:pt>
                <c:pt idx="19">
                  <c:v>19.616666666666678</c:v>
                </c:pt>
                <c:pt idx="20">
                  <c:v>17.833333333333343</c:v>
                </c:pt>
                <c:pt idx="21">
                  <c:v>16.050000000000008</c:v>
                </c:pt>
                <c:pt idx="22">
                  <c:v>14.266666666666675</c:v>
                </c:pt>
                <c:pt idx="23">
                  <c:v>12.483333333333341</c:v>
                </c:pt>
                <c:pt idx="24">
                  <c:v>10.700000000000008</c:v>
                </c:pt>
                <c:pt idx="25">
                  <c:v>8.916666666666675</c:v>
                </c:pt>
                <c:pt idx="26">
                  <c:v>7.1333333333333417</c:v>
                </c:pt>
                <c:pt idx="27">
                  <c:v>5.3500000000000085</c:v>
                </c:pt>
                <c:pt idx="28">
                  <c:v>3.5666666666666753</c:v>
                </c:pt>
                <c:pt idx="29">
                  <c:v>1.7833333333333419</c:v>
                </c:pt>
                <c:pt idx="30">
                  <c:v>8.4376949871511897E-15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51.5</c:v>
                </c:pt>
                <c:pt idx="1">
                  <c:v>46.5</c:v>
                </c:pt>
                <c:pt idx="2">
                  <c:v>41.5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39.5</c:v>
                </c:pt>
                <c:pt idx="7">
                  <c:v>38.5</c:v>
                </c:pt>
                <c:pt idx="8">
                  <c:v>31.5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25.5</c:v>
                </c:pt>
                <c:pt idx="15">
                  <c:v>21.5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19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20492</xdr:colOff>
      <xdr:row>39</xdr:row>
      <xdr:rowOff>50511</xdr:rowOff>
    </xdr:from>
    <xdr:to>
      <xdr:col>15</xdr:col>
      <xdr:colOff>595621</xdr:colOff>
      <xdr:row>44</xdr:row>
      <xdr:rowOff>436955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H252"/>
  <sheetViews>
    <sheetView tabSelected="1" topLeftCell="A78" zoomScaleNormal="100" workbookViewId="0">
      <selection activeCell="A82" sqref="A82"/>
    </sheetView>
  </sheetViews>
  <sheetFormatPr defaultColWidth="10.90625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9" t="s">
        <v>46</v>
      </c>
      <c r="B2" s="20"/>
      <c r="C2" s="20"/>
      <c r="D2" s="20"/>
      <c r="E2" s="20"/>
      <c r="F2" s="21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9" t="s">
        <v>73</v>
      </c>
      <c r="B39" s="20"/>
      <c r="C39" s="20"/>
      <c r="D39" s="20"/>
      <c r="E39" s="20"/>
      <c r="F39" s="21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85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86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>
        <v>44265</v>
      </c>
      <c r="E60" s="5">
        <v>44272</v>
      </c>
      <c r="F60" s="4" t="s">
        <v>7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>
        <v>44265</v>
      </c>
      <c r="E61" s="5">
        <v>44273</v>
      </c>
      <c r="F61" s="4" t="s">
        <v>7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>
        <v>44265</v>
      </c>
      <c r="E62" s="5">
        <v>44273</v>
      </c>
      <c r="F62" s="4" t="s">
        <v>7</v>
      </c>
      <c r="G62" s="1"/>
    </row>
    <row r="63" spans="1:7" ht="62" outlineLevel="1" x14ac:dyDescent="0.35">
      <c r="A63" s="3" t="s">
        <v>66</v>
      </c>
      <c r="B63" s="12">
        <v>1</v>
      </c>
      <c r="C63" s="5">
        <v>44272</v>
      </c>
      <c r="D63" s="5">
        <v>44270</v>
      </c>
      <c r="E63" s="5">
        <v>44274</v>
      </c>
      <c r="F63" s="4" t="s">
        <v>7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>
        <v>44265</v>
      </c>
      <c r="E64" s="5">
        <v>44274</v>
      </c>
      <c r="F64" s="4" t="s">
        <v>7</v>
      </c>
      <c r="G64" s="1"/>
    </row>
    <row r="65" spans="1:8" ht="46.5" outlineLevel="1" x14ac:dyDescent="0.35">
      <c r="A65" s="3" t="s">
        <v>68</v>
      </c>
      <c r="B65" s="12">
        <v>1</v>
      </c>
      <c r="C65" s="5">
        <v>44273</v>
      </c>
      <c r="D65" s="5">
        <v>44270</v>
      </c>
      <c r="E65" s="5">
        <v>44277</v>
      </c>
      <c r="F65" s="4" t="s">
        <v>7</v>
      </c>
      <c r="G65" s="1"/>
    </row>
    <row r="66" spans="1:8" ht="46.5" outlineLevel="1" x14ac:dyDescent="0.35">
      <c r="A66" s="3" t="s">
        <v>69</v>
      </c>
      <c r="B66" s="12">
        <v>1</v>
      </c>
      <c r="C66" s="5">
        <v>44273</v>
      </c>
      <c r="D66" s="5">
        <v>44271</v>
      </c>
      <c r="E66" s="5">
        <v>44277</v>
      </c>
      <c r="F66" s="4" t="s">
        <v>7</v>
      </c>
      <c r="G66" s="1"/>
    </row>
    <row r="67" spans="1:8" ht="46.5" outlineLevel="1" x14ac:dyDescent="0.35">
      <c r="A67" s="3" t="s">
        <v>87</v>
      </c>
      <c r="B67" s="12">
        <v>1</v>
      </c>
      <c r="C67" s="5"/>
      <c r="D67" s="5">
        <v>44271</v>
      </c>
      <c r="E67" s="5"/>
      <c r="F67" s="4" t="s">
        <v>7</v>
      </c>
      <c r="G67" s="1"/>
    </row>
    <row r="68" spans="1:8" ht="46.5" outlineLevel="1" x14ac:dyDescent="0.35">
      <c r="A68" s="3" t="s">
        <v>88</v>
      </c>
      <c r="B68" s="12">
        <v>1</v>
      </c>
      <c r="C68" s="5"/>
      <c r="D68" s="5">
        <v>44272</v>
      </c>
      <c r="E68" s="5"/>
      <c r="F68" s="4" t="s">
        <v>7</v>
      </c>
      <c r="G68" s="1"/>
    </row>
    <row r="69" spans="1:8" ht="46.5" outlineLevel="1" x14ac:dyDescent="0.35">
      <c r="A69" s="3" t="s">
        <v>89</v>
      </c>
      <c r="B69" s="12">
        <v>1</v>
      </c>
      <c r="C69" s="5">
        <v>44274</v>
      </c>
      <c r="D69" s="5">
        <v>44271</v>
      </c>
      <c r="E69" s="5">
        <v>44277</v>
      </c>
      <c r="F69" s="4" t="s">
        <v>7</v>
      </c>
      <c r="G69" s="1"/>
    </row>
    <row r="70" spans="1:8" ht="62" outlineLevel="1" x14ac:dyDescent="0.35">
      <c r="A70" s="3" t="s">
        <v>90</v>
      </c>
      <c r="B70" s="12">
        <v>1</v>
      </c>
      <c r="C70" s="5">
        <v>44276</v>
      </c>
      <c r="D70" s="5">
        <v>44271</v>
      </c>
      <c r="E70" s="5"/>
      <c r="F70" s="4" t="s">
        <v>7</v>
      </c>
      <c r="G70" s="1"/>
    </row>
    <row r="71" spans="1:8" ht="46.5" outlineLevel="1" x14ac:dyDescent="0.35">
      <c r="A71" s="3" t="s">
        <v>70</v>
      </c>
      <c r="B71" s="12">
        <v>1</v>
      </c>
      <c r="C71" s="5">
        <v>44274</v>
      </c>
      <c r="D71" s="5">
        <v>44276</v>
      </c>
      <c r="E71" s="5">
        <v>44277</v>
      </c>
      <c r="F71" s="4" t="s">
        <v>7</v>
      </c>
      <c r="G71" s="18"/>
      <c r="H71" t="s">
        <v>91</v>
      </c>
    </row>
    <row r="72" spans="1:8" ht="46.5" x14ac:dyDescent="0.35">
      <c r="A72" s="3" t="s">
        <v>92</v>
      </c>
      <c r="B72" s="12">
        <v>0.5</v>
      </c>
      <c r="C72" s="5"/>
      <c r="D72" s="5">
        <v>44276</v>
      </c>
      <c r="E72" s="5"/>
      <c r="F72" s="4"/>
      <c r="G72" s="1"/>
    </row>
    <row r="73" spans="1:8" ht="46.5" x14ac:dyDescent="0.35">
      <c r="A73" s="3" t="s">
        <v>93</v>
      </c>
      <c r="B73" s="12">
        <v>1</v>
      </c>
      <c r="C73" s="5"/>
      <c r="D73" s="5">
        <v>44277</v>
      </c>
      <c r="E73" s="5"/>
      <c r="F73" s="4" t="s">
        <v>7</v>
      </c>
      <c r="G73" s="1"/>
    </row>
    <row r="74" spans="1:8" ht="46.5" x14ac:dyDescent="0.35">
      <c r="A74" s="3" t="s">
        <v>94</v>
      </c>
      <c r="B74" s="12">
        <v>1</v>
      </c>
      <c r="C74" s="5">
        <v>44274</v>
      </c>
      <c r="D74" s="5">
        <v>44277</v>
      </c>
      <c r="E74" s="5">
        <v>44277</v>
      </c>
      <c r="F74" s="4" t="s">
        <v>7</v>
      </c>
      <c r="G74" s="1"/>
    </row>
    <row r="75" spans="1:8" ht="46.5" x14ac:dyDescent="0.35">
      <c r="A75" s="3" t="s">
        <v>95</v>
      </c>
      <c r="B75" s="12">
        <v>1</v>
      </c>
      <c r="C75" s="5"/>
      <c r="D75" s="5">
        <v>44277</v>
      </c>
      <c r="E75" s="5"/>
      <c r="F75" s="4" t="s">
        <v>7</v>
      </c>
      <c r="G75" s="1"/>
    </row>
    <row r="76" spans="1:8" ht="46.5" x14ac:dyDescent="0.35">
      <c r="A76" s="3" t="s">
        <v>96</v>
      </c>
      <c r="B76" s="12">
        <v>1</v>
      </c>
      <c r="C76" s="5">
        <v>44274</v>
      </c>
      <c r="D76" s="5">
        <v>44277</v>
      </c>
      <c r="E76" s="5">
        <v>44277</v>
      </c>
      <c r="F76" s="4" t="s">
        <v>7</v>
      </c>
      <c r="G76" s="1"/>
    </row>
    <row r="77" spans="1:8" ht="46.5" x14ac:dyDescent="0.35">
      <c r="A77" s="3" t="s">
        <v>100</v>
      </c>
      <c r="B77" s="12">
        <v>1</v>
      </c>
      <c r="C77" s="5"/>
      <c r="D77" s="5">
        <v>44281</v>
      </c>
      <c r="E77" s="5"/>
      <c r="F77" s="4" t="s">
        <v>7</v>
      </c>
      <c r="G77" s="1"/>
    </row>
    <row r="78" spans="1:8" ht="46.5" x14ac:dyDescent="0.35">
      <c r="A78" s="3" t="s">
        <v>97</v>
      </c>
      <c r="B78" s="12">
        <v>1</v>
      </c>
      <c r="C78" s="5">
        <v>44274</v>
      </c>
      <c r="D78" s="5">
        <v>44281</v>
      </c>
      <c r="E78" s="5">
        <v>44277</v>
      </c>
      <c r="F78" s="4" t="s">
        <v>7</v>
      </c>
      <c r="G78" s="1"/>
    </row>
    <row r="79" spans="1:8" ht="62" x14ac:dyDescent="0.35">
      <c r="A79" s="3" t="s">
        <v>99</v>
      </c>
      <c r="B79" s="12">
        <v>1</v>
      </c>
      <c r="C79" s="5"/>
      <c r="D79" s="5">
        <v>44281</v>
      </c>
      <c r="E79" s="5"/>
      <c r="F79" s="4" t="s">
        <v>7</v>
      </c>
      <c r="G79" s="1"/>
    </row>
    <row r="80" spans="1:8" ht="62" x14ac:dyDescent="0.35">
      <c r="A80" s="3" t="s">
        <v>98</v>
      </c>
      <c r="B80" s="12">
        <v>1</v>
      </c>
      <c r="C80" s="5"/>
      <c r="D80" s="5">
        <v>44281</v>
      </c>
      <c r="E80" s="5"/>
      <c r="F80" s="4" t="s">
        <v>7</v>
      </c>
      <c r="G80" s="1"/>
    </row>
    <row r="81" spans="1:7" ht="46.5" x14ac:dyDescent="0.35">
      <c r="A81" s="3" t="s">
        <v>101</v>
      </c>
      <c r="B81" s="12">
        <v>1</v>
      </c>
      <c r="C81" s="5">
        <v>44274</v>
      </c>
      <c r="D81" s="5">
        <v>44281</v>
      </c>
      <c r="E81" s="5">
        <v>44277</v>
      </c>
      <c r="F81" s="4" t="s">
        <v>7</v>
      </c>
      <c r="G81" s="1"/>
    </row>
    <row r="82" spans="1:7" ht="46.5" x14ac:dyDescent="0.35">
      <c r="A82" s="3" t="s">
        <v>71</v>
      </c>
      <c r="B82" s="12">
        <v>4</v>
      </c>
      <c r="C82" s="5">
        <v>44274</v>
      </c>
      <c r="D82" s="5"/>
      <c r="E82" s="5">
        <v>44277</v>
      </c>
      <c r="F82" s="4" t="s">
        <v>5</v>
      </c>
      <c r="G82" s="1"/>
    </row>
    <row r="83" spans="1:7" ht="46.5" x14ac:dyDescent="0.35">
      <c r="A83" s="3" t="s">
        <v>71</v>
      </c>
      <c r="B83" s="12">
        <v>1</v>
      </c>
      <c r="C83" s="5">
        <v>44274</v>
      </c>
      <c r="D83" s="5"/>
      <c r="E83" s="5">
        <v>44277</v>
      </c>
      <c r="F83" s="4" t="s">
        <v>5</v>
      </c>
      <c r="G83" s="1"/>
    </row>
    <row r="84" spans="1:7" ht="31" x14ac:dyDescent="0.35">
      <c r="A84" s="3" t="s">
        <v>72</v>
      </c>
      <c r="B84" s="12">
        <v>1</v>
      </c>
      <c r="C84" s="5">
        <v>44277</v>
      </c>
      <c r="D84" s="5"/>
      <c r="E84" s="5">
        <v>44279</v>
      </c>
      <c r="F84" s="4" t="s">
        <v>5</v>
      </c>
      <c r="G84" s="1"/>
    </row>
    <row r="85" spans="1:7" ht="15.5" x14ac:dyDescent="0.35">
      <c r="A85" s="3" t="s">
        <v>41</v>
      </c>
      <c r="B85" s="12">
        <v>2</v>
      </c>
      <c r="C85" s="5">
        <v>44278</v>
      </c>
      <c r="D85" s="5"/>
      <c r="E85" s="5" t="s">
        <v>80</v>
      </c>
      <c r="F85" s="4" t="s">
        <v>5</v>
      </c>
      <c r="G85" s="1"/>
    </row>
    <row r="86" spans="1:7" ht="15.5" x14ac:dyDescent="0.35">
      <c r="A86" s="3" t="s">
        <v>81</v>
      </c>
      <c r="B86" s="12">
        <v>2</v>
      </c>
      <c r="C86" s="5">
        <v>44279</v>
      </c>
      <c r="D86" s="5"/>
      <c r="E86" s="5" t="s">
        <v>82</v>
      </c>
      <c r="F86" s="4" t="s">
        <v>5</v>
      </c>
      <c r="G86" s="1"/>
    </row>
    <row r="87" spans="1:7" x14ac:dyDescent="0.35"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A238" s="1"/>
      <c r="B238" s="1"/>
      <c r="C238" s="1"/>
      <c r="D238" s="1"/>
      <c r="E238" s="1"/>
      <c r="F238" s="1"/>
    </row>
    <row r="239" spans="1:7" x14ac:dyDescent="0.35">
      <c r="A239" s="1"/>
      <c r="B239" s="1"/>
      <c r="C239" s="1"/>
      <c r="D239" s="1"/>
      <c r="E239" s="1"/>
      <c r="F239" s="1"/>
    </row>
    <row r="240" spans="1:7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A242" s="1"/>
      <c r="B242" s="1"/>
      <c r="C242" s="1"/>
      <c r="D242" s="1"/>
      <c r="E242" s="1"/>
      <c r="F242" s="1"/>
    </row>
    <row r="243" spans="1:6" x14ac:dyDescent="0.35">
      <c r="A243" s="1"/>
      <c r="B243" s="1"/>
      <c r="C243" s="1"/>
      <c r="D243" s="1"/>
      <c r="E243" s="1"/>
      <c r="F243" s="1"/>
    </row>
    <row r="244" spans="1:6" x14ac:dyDescent="0.35">
      <c r="A244" s="1"/>
      <c r="B244" s="1"/>
      <c r="C244" s="1"/>
      <c r="D244" s="1"/>
      <c r="E244" s="1"/>
      <c r="F244" s="1"/>
    </row>
    <row r="245" spans="1:6" x14ac:dyDescent="0.35">
      <c r="A245" s="1"/>
      <c r="B245" s="1"/>
      <c r="C245" s="1"/>
      <c r="D245" s="1"/>
      <c r="E245" s="1"/>
      <c r="F245" s="1"/>
    </row>
    <row r="246" spans="1:6" x14ac:dyDescent="0.35">
      <c r="A246" s="1"/>
      <c r="B246" s="1"/>
      <c r="C246" s="1"/>
      <c r="D246" s="1"/>
      <c r="E246" s="1"/>
      <c r="F246" s="1"/>
    </row>
    <row r="247" spans="1:6" x14ac:dyDescent="0.35">
      <c r="A247" s="1"/>
      <c r="B247" s="1"/>
      <c r="C247" s="1"/>
      <c r="D247" s="1"/>
      <c r="E247" s="1"/>
      <c r="F247" s="1"/>
    </row>
    <row r="248" spans="1:6" x14ac:dyDescent="0.35">
      <c r="A248" s="1"/>
      <c r="B248" s="1"/>
      <c r="C248" s="1"/>
      <c r="D248" s="1"/>
      <c r="E248" s="1"/>
      <c r="F248" s="1"/>
    </row>
    <row r="249" spans="1:6" x14ac:dyDescent="0.35">
      <c r="A249" s="1"/>
      <c r="B249" s="1"/>
      <c r="C249" s="1"/>
      <c r="D249" s="1"/>
      <c r="E249" s="1"/>
      <c r="F249" s="1"/>
    </row>
    <row r="250" spans="1:6" x14ac:dyDescent="0.35">
      <c r="A250" s="1"/>
      <c r="B250" s="1"/>
      <c r="C250" s="1"/>
      <c r="D250" s="1"/>
      <c r="E250" s="1"/>
      <c r="F250" s="1"/>
    </row>
    <row r="251" spans="1:6" x14ac:dyDescent="0.35">
      <c r="A251" s="1"/>
      <c r="B251" s="1"/>
      <c r="C251" s="1"/>
      <c r="D251" s="1"/>
      <c r="E251" s="1"/>
      <c r="F251" s="1"/>
    </row>
    <row r="252" spans="1:6" x14ac:dyDescent="0.35">
      <c r="C252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19" workbookViewId="0">
      <selection activeCell="J36" sqref="J36"/>
    </sheetView>
  </sheetViews>
  <sheetFormatPr defaultColWidth="10.90625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3" t="s">
        <v>51</v>
      </c>
      <c r="G2" s="23"/>
      <c r="H2" s="23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2" t="s">
        <v>46</v>
      </c>
      <c r="C6" s="22"/>
      <c r="H6" s="22" t="s">
        <v>73</v>
      </c>
      <c r="I6" s="22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SUM('SPRINT-BACKLOG'!B40:B86)</f>
        <v>53.5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53.5</v>
      </c>
      <c r="J11" s="17">
        <f>SUMIF('SPRINT-BACKLOG'!D40:D86,"="&amp;VALUE(G11),'SPRINT-BACKLOG'!B40:B86)</f>
        <v>2</v>
      </c>
      <c r="K11" s="8">
        <f>I8 - J11</f>
        <v>51.5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51.716666666666669</v>
      </c>
      <c r="J12" s="17">
        <f>SUMIF('SPRINT-BACKLOG'!D40:D86,"="&amp;VALUE(G12),'SPRINT-BACKLOG'!B40:B86)</f>
        <v>5</v>
      </c>
      <c r="K12" s="8">
        <f>K11- J12</f>
        <v>46.5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49.933333333333337</v>
      </c>
      <c r="J13" s="17">
        <f>SUMIF('SPRINT-BACKLOG'!D40:D86,"="&amp;VALUE(G13),'SPRINT-BACKLOG'!B40:B86)</f>
        <v>5</v>
      </c>
      <c r="K13" s="8">
        <f>K12- J13</f>
        <v>41.5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48.150000000000006</v>
      </c>
      <c r="J14" s="17">
        <f>SUMIF('SPRINT-BACKLOG'!D40:D86,"="&amp;VALUE(G14),'SPRINT-BACKLOG'!B40:B86)</f>
        <v>1</v>
      </c>
      <c r="K14" s="8">
        <f t="shared" ref="K14:K41" si="3">K13- J14</f>
        <v>40.5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46.366666666666674</v>
      </c>
      <c r="J15" s="17">
        <f>SUMIF('SPRINT-BACKLOG'!D40:D86,"="&amp;VALUE(G15),'SPRINT-BACKLOG'!B40:B86)</f>
        <v>0</v>
      </c>
      <c r="K15" s="8">
        <f t="shared" si="3"/>
        <v>40.5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44.583333333333343</v>
      </c>
      <c r="J16" s="17">
        <f>SUMIF('SPRINT-BACKLOG'!D40:D86,"="&amp;VALUE(G16),'SPRINT-BACKLOG'!B40:B86)</f>
        <v>0</v>
      </c>
      <c r="K16" s="8">
        <f t="shared" si="3"/>
        <v>40.5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42.800000000000011</v>
      </c>
      <c r="J17" s="17">
        <f>SUMIF('SPRINT-BACKLOG'!D40:D86,"="&amp;VALUE(G17),'SPRINT-BACKLOG'!B40:B86)</f>
        <v>1</v>
      </c>
      <c r="K17" s="8">
        <f t="shared" si="3"/>
        <v>39.5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41.01666666666668</v>
      </c>
      <c r="J18" s="17">
        <f>SUMIF('SPRINT-BACKLOG'!D40:D86,"="&amp;VALUE(G18),'SPRINT-BACKLOG'!B40:B86)</f>
        <v>1</v>
      </c>
      <c r="K18" s="8">
        <f t="shared" si="3"/>
        <v>38.5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39.233333333333348</v>
      </c>
      <c r="J19" s="17">
        <f>SUMIF('SPRINT-BACKLOG'!D40:D86,"="&amp;VALUE(G19),'SPRINT-BACKLOG'!B40:B86)</f>
        <v>7</v>
      </c>
      <c r="K19" s="8">
        <f t="shared" si="3"/>
        <v>31.5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37.450000000000017</v>
      </c>
      <c r="J20" s="17">
        <f>SUMIF('SPRINT-BACKLOG'!D40:D86,"="&amp;VALUE(G20),'SPRINT-BACKLOG'!B40:B86)</f>
        <v>4</v>
      </c>
      <c r="K20" s="8">
        <f t="shared" si="3"/>
        <v>27.5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35.666666666666686</v>
      </c>
      <c r="J21" s="17">
        <f>SUMIF('SPRINT-BACKLOG'!D40:D86,"="&amp;VALUE(G21),'SPRINT-BACKLOG'!B40:B86)</f>
        <v>0</v>
      </c>
      <c r="K21" s="8">
        <f>K20- J21</f>
        <v>27.5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33.883333333333354</v>
      </c>
      <c r="J22" s="17">
        <f>SUMIF('SPRINT-BACKLOG'!D40:D86,"="&amp;VALUE(G22),'SPRINT-BACKLOG'!B40:B86)</f>
        <v>0</v>
      </c>
      <c r="K22" s="8">
        <f t="shared" si="3"/>
        <v>27.5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32.100000000000023</v>
      </c>
      <c r="J23" s="17">
        <f>SUMIF('SPRINT-BACKLOG'!D40:D86,"="&amp;VALUE(G23),'SPRINT-BACKLOG'!B40:B86)</f>
        <v>0</v>
      </c>
      <c r="K23" s="8">
        <f t="shared" si="3"/>
        <v>27.5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30.316666666666688</v>
      </c>
      <c r="J24" s="17">
        <f>SUMIF('SPRINT-BACKLOG'!D40:D86,"="&amp;VALUE(G24),'SPRINT-BACKLOG'!B40:B86)</f>
        <v>0</v>
      </c>
      <c r="K24" s="8">
        <f t="shared" si="3"/>
        <v>27.5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28.533333333333353</v>
      </c>
      <c r="J25" s="17">
        <f>SUMIF('SPRINT-BACKLOG'!D40:D86,"="&amp;VALUE(G25),'SPRINT-BACKLOG'!B40:B86)</f>
        <v>2</v>
      </c>
      <c r="K25" s="8">
        <f t="shared" si="3"/>
        <v>25.5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26.750000000000018</v>
      </c>
      <c r="J26" s="17">
        <f>SUMIF('SPRINT-BACKLOG'!D40:D86,"="&amp;VALUE(G26),'SPRINT-BACKLOG'!B40:B86)</f>
        <v>4</v>
      </c>
      <c r="K26" s="8">
        <f t="shared" si="3"/>
        <v>21.5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24.966666666666683</v>
      </c>
      <c r="J27" s="17">
        <f>SUMIF('SPRINT-BACKLOG'!D40:D86,"="&amp;VALUE(G27),'SPRINT-BACKLOG'!B40:B86)</f>
        <v>1</v>
      </c>
      <c r="K27" s="8">
        <f t="shared" si="3"/>
        <v>20.5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23.183333333333348</v>
      </c>
      <c r="J28" s="17">
        <f>SUMIF('SPRINT-BACKLOG'!D40:D86,"="&amp;VALUE(G28),'SPRINT-BACKLOG'!B40:B86)</f>
        <v>0</v>
      </c>
      <c r="K28" s="8">
        <f t="shared" si="3"/>
        <v>20.5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21.400000000000013</v>
      </c>
      <c r="J29" s="17">
        <f>SUMIF('SPRINT-BACKLOG'!D40:D86,"="&amp;VALUE(G29),'SPRINT-BACKLOG'!B40:B86)</f>
        <v>0</v>
      </c>
      <c r="K29" s="8">
        <f t="shared" si="3"/>
        <v>20.5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19.616666666666678</v>
      </c>
      <c r="J30" s="17">
        <f>SUMIF('SPRINT-BACKLOG'!D40:D86,"="&amp;VALUE(G30),'SPRINT-BACKLOG'!B40:B86)</f>
        <v>0</v>
      </c>
      <c r="K30" s="8">
        <f t="shared" si="3"/>
        <v>20.5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17.833333333333343</v>
      </c>
      <c r="J31" s="17">
        <f>SUMIF('SPRINT-BACKLOG'!D40:D86,"="&amp;VALUE(G31),'SPRINT-BACKLOG'!B40:B86)</f>
        <v>1.5</v>
      </c>
      <c r="K31" s="8">
        <f t="shared" si="3"/>
        <v>19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16.050000000000008</v>
      </c>
      <c r="J32" s="17">
        <f>SUMIF('SPRINT-BACKLOG'!D40:D86,"="&amp;VALUE(G32),'SPRINT-BACKLOG'!B40:B86)</f>
        <v>4</v>
      </c>
      <c r="K32" s="8">
        <f t="shared" si="3"/>
        <v>15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14.266666666666675</v>
      </c>
      <c r="J33" s="17">
        <f>SUMIF('SPRINT-BACKLOG'!D40:D86,"="&amp;VALUE(G33),'SPRINT-BACKLOG'!B40:B86)</f>
        <v>0</v>
      </c>
      <c r="K33" s="8">
        <f t="shared" si="3"/>
        <v>15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12.483333333333341</v>
      </c>
      <c r="J34" s="17">
        <f>SUMIF('SPRINT-BACKLOG'!D40:D86,"="&amp;VALUE(G34),'SPRINT-BACKLOG'!B40:B86)</f>
        <v>0</v>
      </c>
      <c r="K34" s="8">
        <f t="shared" si="3"/>
        <v>15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10.700000000000008</v>
      </c>
      <c r="J35" s="17">
        <f>SUMIF('SPRINT-BACKLOG'!D40:D86,"="&amp;VALUE(G35),'SPRINT-BACKLOG'!B40:B86)</f>
        <v>0</v>
      </c>
      <c r="K35" s="8">
        <f t="shared" si="3"/>
        <v>15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8.916666666666675</v>
      </c>
      <c r="J36" s="17">
        <f>SUMIF('SPRINT-BACKLOG'!D40:D86,"="&amp;VALUE(G36),'SPRINT-BACKLOG'!B40:B86)</f>
        <v>5</v>
      </c>
      <c r="K36" s="8">
        <f t="shared" si="3"/>
        <v>10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7.1333333333333417</v>
      </c>
      <c r="J37" s="17">
        <f>SUMIF('SPRINT-BACKLOG'!D40:D86,"="&amp;VALUE(G37),'SPRINT-BACKLOG'!B40:B86)</f>
        <v>0</v>
      </c>
      <c r="K37" s="8">
        <f t="shared" si="3"/>
        <v>10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5.3500000000000085</v>
      </c>
      <c r="J38" s="17">
        <f>SUMIF('SPRINT-BACKLOG'!D40:D86,"="&amp;VALUE(G38),'SPRINT-BACKLOG'!B40:B86)</f>
        <v>0</v>
      </c>
      <c r="K38" s="8">
        <f t="shared" si="3"/>
        <v>10</v>
      </c>
    </row>
    <row r="39" spans="1:11" x14ac:dyDescent="0.35">
      <c r="G39" s="7">
        <v>44284</v>
      </c>
      <c r="H39" s="11">
        <v>29</v>
      </c>
      <c r="I39" s="8">
        <f t="shared" si="1"/>
        <v>3.5666666666666753</v>
      </c>
      <c r="J39" s="17">
        <f>SUMIF('SPRINT-BACKLOG'!D40:D86,"="&amp;VALUE(G39),'SPRINT-BACKLOG'!B40:B86)</f>
        <v>0</v>
      </c>
      <c r="K39" s="8">
        <f t="shared" si="3"/>
        <v>10</v>
      </c>
    </row>
    <row r="40" spans="1:11" x14ac:dyDescent="0.35">
      <c r="G40" s="7">
        <v>44285</v>
      </c>
      <c r="H40" s="11">
        <v>30</v>
      </c>
      <c r="I40" s="8">
        <f t="shared" si="1"/>
        <v>1.7833333333333419</v>
      </c>
      <c r="J40" s="17">
        <f>SUMIF('SPRINT-BACKLOG'!D40:D86,"="&amp;VALUE(G40),'SPRINT-BACKLOG'!B40:B86)</f>
        <v>0</v>
      </c>
      <c r="K40" s="8">
        <f t="shared" si="3"/>
        <v>10</v>
      </c>
    </row>
    <row r="41" spans="1:11" x14ac:dyDescent="0.35">
      <c r="G41" s="7">
        <v>44286</v>
      </c>
      <c r="H41" s="11">
        <v>31</v>
      </c>
      <c r="I41" s="8">
        <f t="shared" si="1"/>
        <v>8.4376949871511897E-15</v>
      </c>
      <c r="J41" s="17">
        <f>SUMIF('SPRINT-BACKLOG'!D40:D86,"="&amp;VALUE(G41),'SPRINT-BACKLOG'!B40:B86)</f>
        <v>0</v>
      </c>
      <c r="K41" s="8">
        <f t="shared" si="3"/>
        <v>10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2021-03-26T11:19:58Z</dcterms:modified>
</cp:coreProperties>
</file>