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FF921087-FB0F-41D0-9B8A-517BCC7CA22A}" xr6:coauthVersionLast="46" xr6:coauthVersionMax="46" xr10:uidLastSave="{00000000-0000-0000-0000-000000000000}"/>
  <bookViews>
    <workbookView xWindow="820" yWindow="-110" windowWidth="18490" windowHeight="1102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<sst xmlns="http://schemas.openxmlformats.org/spreadsheetml/2006/main" count="102" uniqueCount="56">
  <si>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</si>
  <si>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</si>
  <si>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</si>
  <si>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</si>
  <si>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</si>
  <si>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</si>
  <si>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</si>
  <si>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</si>
  <si>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</si>
  <si>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</si>
  <si>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</si>
  <si>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</si>
  <si>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</si>
  <si>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</si>
  <si>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</si>
  <si>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</si>
  <si>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</si>
  <si>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</si>
  <si>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</si>
  <si>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</si>
  <si>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</si>
  <si>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</si>
  <si>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</si>
  <si>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</si>
  <si>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</si>
  <si>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</si>
  <si>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</si>
  <si>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</si>
  <si>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</si>
  <si>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</si>
  <si>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</si>
  <si>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</si>
  <si>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modificar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</si>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</sst>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32</c:v>
                </c:pt>
                <c:pt idx="1">
                  <c:v>30.814814814814817</c:v>
                </c:pt>
                <c:pt idx="2">
                  <c:v>29.629629629629633</c:v>
                </c:pt>
                <c:pt idx="3">
                  <c:v>28.44444444444445</c:v>
                </c:pt>
                <c:pt idx="4">
                  <c:v>27.259259259259267</c:v>
                </c:pt>
                <c:pt idx="5">
                  <c:v>26.074074074074083</c:v>
                </c:pt>
                <c:pt idx="6">
                  <c:v>24.8888888888889</c:v>
                </c:pt>
                <c:pt idx="7">
                  <c:v>23.703703703703717</c:v>
                </c:pt>
                <c:pt idx="8">
                  <c:v>22.518518518518533</c:v>
                </c:pt>
                <c:pt idx="9">
                  <c:v>21.33333333333335</c:v>
                </c:pt>
                <c:pt idx="10">
                  <c:v>20.148148148148167</c:v>
                </c:pt>
                <c:pt idx="11">
                  <c:v>18.962962962962983</c:v>
                </c:pt>
                <c:pt idx="12">
                  <c:v>17.7777777777778</c:v>
                </c:pt>
                <c:pt idx="13">
                  <c:v>16.592592592592617</c:v>
                </c:pt>
                <c:pt idx="14">
                  <c:v>15.407407407407431</c:v>
                </c:pt>
                <c:pt idx="15">
                  <c:v>14.222222222222246</c:v>
                </c:pt>
                <c:pt idx="16">
                  <c:v>13.037037037037061</c:v>
                </c:pt>
                <c:pt idx="17">
                  <c:v>11.851851851851876</c:v>
                </c:pt>
                <c:pt idx="18">
                  <c:v>10.666666666666691</c:v>
                </c:pt>
                <c:pt idx="19">
                  <c:v>9.4814814814815058</c:v>
                </c:pt>
                <c:pt idx="20">
                  <c:v>8.2962962962963207</c:v>
                </c:pt>
                <c:pt idx="21">
                  <c:v>7.1111111111111356</c:v>
                </c:pt>
                <c:pt idx="22">
                  <c:v>5.9259259259259505</c:v>
                </c:pt>
                <c:pt idx="23">
                  <c:v>4.7407407407407653</c:v>
                </c:pt>
                <c:pt idx="24">
                  <c:v>3.5555555555555802</c:v>
                </c:pt>
                <c:pt idx="25">
                  <c:v>2.3703703703703951</c:v>
                </c:pt>
                <c:pt idx="26">
                  <c:v>1.18518518518521</c:v>
                </c:pt>
                <c:pt idx="27">
                  <c:v>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160336</xdr:rowOff>
    </xdr:from>
    <xdr:to>
      <xdr:col>6</xdr:col>
      <xdr:colOff>752475</xdr:colOff>
      <xdr:row>64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6"/>
  <sheetViews>
    <sheetView tabSelected="1" zoomScaleNormal="100" workbookViewId="0">
      <selection activeCell="D10" sqref="D10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0898437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15.5" x14ac:dyDescent="0.35">
      <c r="A2" s="3" t="s">
        <v>10</v>
      </c>
      <c r="B2" s="14" t="s">
        <v>25</v>
      </c>
      <c r="C2" s="5">
        <v>44228</v>
      </c>
      <c r="D2" s="5">
        <v>44228</v>
      </c>
      <c r="E2" s="5">
        <v>44229</v>
      </c>
      <c r="F2" s="4" t="s">
        <v>7</v>
      </c>
      <c r="G2" s="1"/>
      <c r="N2" t="s">
        <v>5</v>
      </c>
    </row>
    <row r="3" spans="1:15" ht="15.5" x14ac:dyDescent="0.35">
      <c r="A3" s="3" t="s">
        <v>9</v>
      </c>
      <c r="B3" s="14" t="s">
        <v>25</v>
      </c>
      <c r="C3" s="5">
        <v>44228</v>
      </c>
      <c r="D3" s="5">
        <v>44229</v>
      </c>
      <c r="E3" s="5">
        <v>44229</v>
      </c>
      <c r="F3" s="4" t="s">
        <v>7</v>
      </c>
      <c r="G3" s="1"/>
      <c r="N3" t="s">
        <v>6</v>
      </c>
      <c r="O3" t="s">
        <v>26</v>
      </c>
    </row>
    <row r="4" spans="1:15" ht="15.5" x14ac:dyDescent="0.35">
      <c r="A4" s="3" t="s">
        <v>12</v>
      </c>
      <c r="B4" s="14" t="s">
        <v>25</v>
      </c>
      <c r="C4" s="5">
        <v>44228</v>
      </c>
      <c r="D4" s="5">
        <v>44229</v>
      </c>
      <c r="E4" s="5">
        <v>44229</v>
      </c>
      <c r="F4" s="4" t="s">
        <v>7</v>
      </c>
      <c r="G4" s="1"/>
      <c r="N4" t="s">
        <v>7</v>
      </c>
    </row>
    <row r="5" spans="1:15" ht="15.5" x14ac:dyDescent="0.35">
      <c r="A5" s="3" t="s">
        <v>11</v>
      </c>
      <c r="B5" s="14" t="s">
        <v>25</v>
      </c>
      <c r="C5" s="5">
        <v>44228</v>
      </c>
      <c r="D5" s="5">
        <v>44229</v>
      </c>
      <c r="E5" s="5">
        <v>44229</v>
      </c>
      <c r="F5" s="4" t="s">
        <v>7</v>
      </c>
      <c r="G5" s="1"/>
    </row>
    <row r="6" spans="1:15" ht="31" x14ac:dyDescent="0.35">
      <c r="A6" s="3" t="s">
        <v>13</v>
      </c>
      <c r="B6" s="14" t="s">
        <v>27</v>
      </c>
      <c r="C6" s="5">
        <v>44229</v>
      </c>
      <c r="D6" s="5">
        <v>44231</v>
      </c>
      <c r="E6" s="5">
        <v>44230</v>
      </c>
      <c r="F6" s="4" t="s">
        <v>5</v>
      </c>
      <c r="G6" s="1"/>
    </row>
    <row r="7" spans="1:15" ht="31" x14ac:dyDescent="0.35">
      <c r="A7" s="3" t="s">
        <v>28</v>
      </c>
      <c r="B7" s="14" t="s">
        <v>27</v>
      </c>
      <c r="C7" s="5">
        <v>44229</v>
      </c>
      <c r="D7" s="5">
        <v>44231</v>
      </c>
      <c r="E7" s="5">
        <v>44230</v>
      </c>
      <c r="F7" s="4" t="s">
        <v>5</v>
      </c>
      <c r="G7" s="1"/>
    </row>
    <row r="8" spans="1:15" ht="31" x14ac:dyDescent="0.35">
      <c r="A8" s="3" t="s">
        <v>55</v>
      </c>
      <c r="B8" s="14" t="s">
        <v>27</v>
      </c>
      <c r="C8" s="5">
        <v>44230</v>
      </c>
      <c r="D8" s="5"/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14" t="s">
        <v>27</v>
      </c>
      <c r="C9" s="5">
        <v>44230</v>
      </c>
      <c r="D9" s="5"/>
      <c r="E9" s="5">
        <v>44231</v>
      </c>
      <c r="F9" s="4" t="s">
        <v>5</v>
      </c>
      <c r="G9" s="1"/>
    </row>
    <row r="10" spans="1:15" ht="31" x14ac:dyDescent="0.35">
      <c r="A10" s="3" t="s">
        <v>43</v>
      </c>
      <c r="B10" s="14">
        <v>1</v>
      </c>
      <c r="C10" s="5">
        <v>44231</v>
      </c>
      <c r="D10" s="5">
        <v>44231</v>
      </c>
      <c r="E10" s="5">
        <v>44232</v>
      </c>
      <c r="F10" s="4" t="s">
        <v>5</v>
      </c>
      <c r="G10" s="1"/>
    </row>
    <row r="11" spans="1:15" ht="31" x14ac:dyDescent="0.35">
      <c r="A11" s="3" t="s">
        <v>42</v>
      </c>
      <c r="B11" s="14">
        <v>1</v>
      </c>
      <c r="C11" s="5">
        <v>44231</v>
      </c>
      <c r="D11" s="5">
        <v>44231</v>
      </c>
      <c r="E11" s="5">
        <v>44232</v>
      </c>
      <c r="F11" s="4" t="s">
        <v>5</v>
      </c>
      <c r="G11" s="1"/>
    </row>
    <row r="12" spans="1:15" ht="31" x14ac:dyDescent="0.35">
      <c r="A12" s="3" t="s">
        <v>14</v>
      </c>
      <c r="B12" s="14">
        <v>1</v>
      </c>
      <c r="C12" s="5">
        <v>44231</v>
      </c>
      <c r="D12" s="5"/>
      <c r="E12" s="5">
        <v>44232</v>
      </c>
      <c r="F12" s="4" t="s">
        <v>5</v>
      </c>
      <c r="G12" s="1"/>
    </row>
    <row r="13" spans="1:15" ht="31" x14ac:dyDescent="0.35">
      <c r="A13" s="3" t="s">
        <v>16</v>
      </c>
      <c r="B13" s="14">
        <v>1</v>
      </c>
      <c r="C13" s="5">
        <v>44232</v>
      </c>
      <c r="D13" s="5">
        <v>44233</v>
      </c>
      <c r="E13" s="5">
        <v>44235</v>
      </c>
      <c r="F13" s="4" t="s">
        <v>5</v>
      </c>
      <c r="G13" s="1"/>
    </row>
    <row r="14" spans="1:15" ht="31" x14ac:dyDescent="0.35">
      <c r="A14" s="3" t="s">
        <v>15</v>
      </c>
      <c r="B14" s="14">
        <v>1</v>
      </c>
      <c r="C14" s="5">
        <v>44232</v>
      </c>
      <c r="D14" s="5"/>
      <c r="E14" s="5">
        <v>44235</v>
      </c>
      <c r="F14" s="4" t="s">
        <v>5</v>
      </c>
      <c r="G14" s="1"/>
    </row>
    <row r="15" spans="1:15" ht="31" x14ac:dyDescent="0.35">
      <c r="A15" s="3" t="s">
        <v>17</v>
      </c>
      <c r="B15" s="14">
        <v>1</v>
      </c>
      <c r="C15" s="5">
        <v>44235</v>
      </c>
      <c r="D15" s="5"/>
      <c r="E15" s="5">
        <v>44236</v>
      </c>
      <c r="F15" s="4" t="s">
        <v>5</v>
      </c>
      <c r="G15" s="1"/>
    </row>
    <row r="16" spans="1:15" ht="31" x14ac:dyDescent="0.35">
      <c r="A16" s="3" t="s">
        <v>18</v>
      </c>
      <c r="B16" s="14">
        <v>1</v>
      </c>
      <c r="C16" s="5">
        <v>44235</v>
      </c>
      <c r="D16" s="5"/>
      <c r="E16" s="5">
        <v>44236</v>
      </c>
      <c r="F16" s="4" t="s">
        <v>5</v>
      </c>
      <c r="G16" s="1"/>
    </row>
    <row r="17" spans="1:7" ht="31" x14ac:dyDescent="0.35">
      <c r="A17" s="3" t="s">
        <v>19</v>
      </c>
      <c r="B17" s="14">
        <v>1</v>
      </c>
      <c r="C17" s="5">
        <v>44236</v>
      </c>
      <c r="D17" s="5"/>
      <c r="E17" s="5">
        <v>44237</v>
      </c>
      <c r="F17" s="4" t="s">
        <v>5</v>
      </c>
      <c r="G17" s="1"/>
    </row>
    <row r="18" spans="1:7" ht="31" x14ac:dyDescent="0.35">
      <c r="A18" s="3" t="s">
        <v>20</v>
      </c>
      <c r="B18" s="14">
        <v>1</v>
      </c>
      <c r="C18" s="5">
        <v>44236</v>
      </c>
      <c r="D18" s="5"/>
      <c r="E18" s="5">
        <v>44237</v>
      </c>
      <c r="F18" s="4" t="s">
        <v>5</v>
      </c>
      <c r="G18" s="1"/>
    </row>
    <row r="19" spans="1:7" ht="31" x14ac:dyDescent="0.35">
      <c r="A19" s="3" t="s">
        <v>21</v>
      </c>
      <c r="B19" s="14">
        <v>1</v>
      </c>
      <c r="C19" s="5">
        <v>44237</v>
      </c>
      <c r="D19" s="5"/>
      <c r="E19" s="5">
        <v>44238</v>
      </c>
      <c r="F19" s="4" t="s">
        <v>5</v>
      </c>
      <c r="G19" s="1"/>
    </row>
    <row r="20" spans="1:7" ht="31" x14ac:dyDescent="0.35">
      <c r="A20" s="3" t="s">
        <v>22</v>
      </c>
      <c r="B20" s="14">
        <v>1</v>
      </c>
      <c r="C20" s="5">
        <v>44237</v>
      </c>
      <c r="D20" s="5"/>
      <c r="E20" s="5">
        <v>44238</v>
      </c>
      <c r="F20" s="4" t="s">
        <v>5</v>
      </c>
      <c r="G20" s="1"/>
    </row>
    <row r="21" spans="1:7" ht="31" x14ac:dyDescent="0.35">
      <c r="A21" s="3" t="s">
        <v>23</v>
      </c>
      <c r="B21" s="14">
        <v>1</v>
      </c>
      <c r="C21" s="5">
        <v>44238</v>
      </c>
      <c r="D21" s="5"/>
      <c r="E21" s="5">
        <v>44239</v>
      </c>
      <c r="F21" s="4" t="s">
        <v>5</v>
      </c>
      <c r="G21" s="1"/>
    </row>
    <row r="22" spans="1:7" ht="31" x14ac:dyDescent="0.35">
      <c r="A22" s="3" t="s">
        <v>24</v>
      </c>
      <c r="B22" s="14">
        <v>1</v>
      </c>
      <c r="C22" s="5">
        <v>44238</v>
      </c>
      <c r="D22" s="5"/>
      <c r="E22" s="5">
        <v>44239</v>
      </c>
      <c r="F22" s="4" t="s">
        <v>5</v>
      </c>
      <c r="G22" s="1"/>
    </row>
    <row r="23" spans="1:7" ht="31" x14ac:dyDescent="0.35">
      <c r="A23" s="3" t="s">
        <v>38</v>
      </c>
      <c r="B23" s="14">
        <v>1</v>
      </c>
      <c r="C23" s="5">
        <v>44239</v>
      </c>
      <c r="D23" s="5"/>
      <c r="E23" s="5">
        <v>44242</v>
      </c>
      <c r="F23" s="4" t="s">
        <v>5</v>
      </c>
      <c r="G23" s="1"/>
    </row>
    <row r="24" spans="1:7" ht="31" x14ac:dyDescent="0.35">
      <c r="A24" s="3" t="s">
        <v>44</v>
      </c>
      <c r="B24" s="14">
        <v>1</v>
      </c>
      <c r="C24" s="5">
        <v>44239</v>
      </c>
      <c r="D24" s="5"/>
      <c r="E24" s="5">
        <v>44242</v>
      </c>
      <c r="F24" s="4" t="s">
        <v>5</v>
      </c>
      <c r="G24" s="1"/>
    </row>
    <row r="25" spans="1:7" ht="31" x14ac:dyDescent="0.35">
      <c r="A25" s="3" t="s">
        <v>45</v>
      </c>
      <c r="B25" s="14">
        <v>1</v>
      </c>
      <c r="C25" s="5">
        <v>44242</v>
      </c>
      <c r="D25" s="5"/>
      <c r="E25" s="5">
        <v>44243</v>
      </c>
      <c r="F25" s="4" t="s">
        <v>5</v>
      </c>
      <c r="G25" s="1"/>
    </row>
    <row r="26" spans="1:7" ht="31" x14ac:dyDescent="0.35">
      <c r="A26" s="3" t="s">
        <v>30</v>
      </c>
      <c r="B26" s="14">
        <v>1</v>
      </c>
      <c r="C26" s="5">
        <v>44242</v>
      </c>
      <c r="D26" s="5"/>
      <c r="E26" s="5">
        <v>44243</v>
      </c>
      <c r="F26" s="4" t="s">
        <v>5</v>
      </c>
      <c r="G26" s="1"/>
    </row>
    <row r="27" spans="1:7" ht="31" x14ac:dyDescent="0.35">
      <c r="A27" s="3" t="s">
        <v>31</v>
      </c>
      <c r="B27" s="14">
        <v>1</v>
      </c>
      <c r="C27" s="5">
        <v>44243</v>
      </c>
      <c r="D27" s="5"/>
      <c r="E27" s="5">
        <v>44244</v>
      </c>
      <c r="F27" s="4" t="s">
        <v>5</v>
      </c>
      <c r="G27" s="1"/>
    </row>
    <row r="28" spans="1:7" ht="31" x14ac:dyDescent="0.35">
      <c r="A28" s="3" t="s">
        <v>32</v>
      </c>
      <c r="B28" s="14">
        <v>1</v>
      </c>
      <c r="C28" s="5">
        <v>44243</v>
      </c>
      <c r="D28" s="5"/>
      <c r="E28" s="5">
        <v>44244</v>
      </c>
      <c r="F28" s="4" t="s">
        <v>5</v>
      </c>
      <c r="G28" s="1"/>
    </row>
    <row r="29" spans="1:7" ht="31" x14ac:dyDescent="0.35">
      <c r="A29" s="3" t="s">
        <v>19</v>
      </c>
      <c r="B29" s="14">
        <v>1</v>
      </c>
      <c r="C29" s="5">
        <v>44244</v>
      </c>
      <c r="D29" s="5"/>
      <c r="E29" s="5">
        <v>44245</v>
      </c>
      <c r="F29" s="4" t="s">
        <v>5</v>
      </c>
      <c r="G29" s="1"/>
    </row>
    <row r="30" spans="1:7" ht="31" x14ac:dyDescent="0.35">
      <c r="A30" s="3" t="s">
        <v>33</v>
      </c>
      <c r="B30" s="14">
        <v>1</v>
      </c>
      <c r="C30" s="5">
        <v>44244</v>
      </c>
      <c r="D30" s="5"/>
      <c r="E30" s="5">
        <v>44245</v>
      </c>
      <c r="F30" s="4" t="s">
        <v>5</v>
      </c>
      <c r="G30" s="1"/>
    </row>
    <row r="31" spans="1:7" ht="31" x14ac:dyDescent="0.35">
      <c r="A31" s="3" t="s">
        <v>37</v>
      </c>
      <c r="B31" s="14">
        <v>1</v>
      </c>
      <c r="C31" s="5">
        <v>44245</v>
      </c>
      <c r="D31" s="5"/>
      <c r="E31" s="5">
        <v>44246</v>
      </c>
      <c r="F31" s="4" t="s">
        <v>5</v>
      </c>
      <c r="G31" s="1"/>
    </row>
    <row r="32" spans="1:7" ht="31" x14ac:dyDescent="0.35">
      <c r="A32" s="3" t="s">
        <v>41</v>
      </c>
      <c r="B32" s="14">
        <v>1</v>
      </c>
      <c r="C32" s="5">
        <v>44245</v>
      </c>
      <c r="D32" s="5"/>
      <c r="E32" s="5">
        <v>44246</v>
      </c>
      <c r="F32" s="4" t="s">
        <v>5</v>
      </c>
      <c r="G32" s="1"/>
    </row>
    <row r="33" spans="1:7" ht="31" x14ac:dyDescent="0.35">
      <c r="A33" s="3" t="s">
        <v>40</v>
      </c>
      <c r="B33" s="14">
        <v>1</v>
      </c>
      <c r="C33" s="5">
        <v>44246</v>
      </c>
      <c r="D33" s="5"/>
      <c r="E33" s="5">
        <v>44249</v>
      </c>
      <c r="F33" s="4" t="s">
        <v>5</v>
      </c>
      <c r="G33" s="1"/>
    </row>
    <row r="34" spans="1:7" ht="31" x14ac:dyDescent="0.35">
      <c r="A34" s="3" t="s">
        <v>39</v>
      </c>
      <c r="B34" s="14">
        <v>1</v>
      </c>
      <c r="C34" s="5">
        <v>44246</v>
      </c>
      <c r="D34" s="5"/>
      <c r="E34" s="5">
        <v>44249</v>
      </c>
      <c r="F34" s="4" t="s">
        <v>5</v>
      </c>
      <c r="G34" s="1"/>
    </row>
    <row r="35" spans="1:7" ht="31" x14ac:dyDescent="0.35">
      <c r="A35" s="3" t="s">
        <v>36</v>
      </c>
      <c r="B35" s="14">
        <v>1</v>
      </c>
      <c r="C35" s="5">
        <v>44249</v>
      </c>
      <c r="D35" s="5"/>
      <c r="E35" s="5">
        <v>44250</v>
      </c>
      <c r="F35" s="4" t="s">
        <v>5</v>
      </c>
      <c r="G35" s="1"/>
    </row>
    <row r="36" spans="1:7" ht="31" x14ac:dyDescent="0.35">
      <c r="A36" s="3" t="s">
        <v>35</v>
      </c>
      <c r="B36" s="14">
        <v>1</v>
      </c>
      <c r="C36" s="5">
        <v>44249</v>
      </c>
      <c r="D36" s="5"/>
      <c r="E36" s="5">
        <v>44250</v>
      </c>
      <c r="F36" s="4" t="s">
        <v>5</v>
      </c>
      <c r="G36" s="1"/>
    </row>
    <row r="37" spans="1:7" ht="31" x14ac:dyDescent="0.35">
      <c r="A37" s="3" t="s">
        <v>34</v>
      </c>
      <c r="B37" s="14">
        <v>1</v>
      </c>
      <c r="C37" s="5">
        <v>44250</v>
      </c>
      <c r="D37" s="5"/>
      <c r="E37" s="5">
        <v>44251</v>
      </c>
      <c r="F37" s="4" t="s">
        <v>5</v>
      </c>
      <c r="G37" s="1"/>
    </row>
    <row r="38" spans="1:7" ht="15.5" x14ac:dyDescent="0.35">
      <c r="A38" s="3" t="s">
        <v>46</v>
      </c>
      <c r="B38" s="14">
        <v>2</v>
      </c>
      <c r="C38" s="5">
        <v>44197</v>
      </c>
      <c r="D38" s="13">
        <v>44228</v>
      </c>
      <c r="E38" s="5">
        <v>44197</v>
      </c>
      <c r="F38" s="4" t="s">
        <v>7</v>
      </c>
      <c r="G38" s="1"/>
    </row>
    <row r="39" spans="1:7" ht="31" x14ac:dyDescent="0.35">
      <c r="A39" s="3" t="s">
        <v>47</v>
      </c>
      <c r="B39" s="14">
        <v>2</v>
      </c>
      <c r="C39" s="5">
        <v>44220</v>
      </c>
      <c r="D39" s="5"/>
      <c r="E39" s="5">
        <v>44221</v>
      </c>
      <c r="F39" s="4" t="s">
        <v>5</v>
      </c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A69" s="1"/>
      <c r="B69" s="1"/>
      <c r="C69" s="1"/>
      <c r="D69" s="1"/>
      <c r="E69" s="1"/>
      <c r="F69" s="1"/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C236" s="1"/>
    </row>
  </sheetData>
  <dataValidations xWindow="821" yWindow="357" count="1">
    <dataValidation type="list" allowBlank="1" showInputMessage="1" showErrorMessage="1" promptTitle="Estado" prompt="Por favor, introduzca un valor para el estado (PENDIENTE, EN PROGRESO O REALIZADO )" sqref="F1:F39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workbookViewId="0">
      <selection activeCell="D13" sqref="D13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</cols>
  <sheetData>
    <row r="2" spans="1:7" x14ac:dyDescent="0.35">
      <c r="B2" s="15" t="s">
        <v>52</v>
      </c>
      <c r="C2" s="15"/>
    </row>
    <row r="3" spans="1:7" x14ac:dyDescent="0.35">
      <c r="B3" s="11" t="s">
        <v>53</v>
      </c>
      <c r="C3" s="11">
        <v>28</v>
      </c>
    </row>
    <row r="4" spans="1:7" x14ac:dyDescent="0.35">
      <c r="B4" s="11" t="s">
        <v>49</v>
      </c>
      <c r="C4" s="11">
        <f>SUM('SPRINT-BACKLOG'!B2:B39)</f>
        <v>32</v>
      </c>
    </row>
    <row r="7" spans="1:7" ht="26" x14ac:dyDescent="0.35">
      <c r="A7" s="7" t="s">
        <v>54</v>
      </c>
      <c r="B7" s="7" t="s">
        <v>48</v>
      </c>
      <c r="C7" s="7" t="s">
        <v>49</v>
      </c>
      <c r="D7" s="7" t="s">
        <v>50</v>
      </c>
      <c r="E7" s="7" t="s">
        <v>51</v>
      </c>
      <c r="G7" s="6"/>
    </row>
    <row r="8" spans="1:7" x14ac:dyDescent="0.35">
      <c r="A8" s="8">
        <v>44228</v>
      </c>
      <c r="B8" s="12">
        <v>1</v>
      </c>
      <c r="C8" s="9">
        <f>C4</f>
        <v>32</v>
      </c>
      <c r="D8" s="10">
        <f>SUMIF('SPRINT-BACKLOG'!D2:D39,"="&amp;VALUE(A8),'SPRINT-BACKLOG'!B2:B39)</f>
        <v>2</v>
      </c>
      <c r="E8" s="9">
        <f>C4 - D8</f>
        <v>30</v>
      </c>
    </row>
    <row r="9" spans="1:7" ht="15.5" x14ac:dyDescent="0.35">
      <c r="A9" s="5">
        <v>44229</v>
      </c>
      <c r="B9" s="12">
        <v>2</v>
      </c>
      <c r="C9" s="9">
        <f t="shared" ref="C9:C35" si="0">C8-$C$4/($C$3-1)</f>
        <v>30.814814814814817</v>
      </c>
      <c r="D9" s="10">
        <v>2</v>
      </c>
      <c r="E9" s="9">
        <f>E8 - D9</f>
        <v>28</v>
      </c>
    </row>
    <row r="10" spans="1:7" x14ac:dyDescent="0.35">
      <c r="A10" s="8">
        <v>44230</v>
      </c>
      <c r="B10" s="12">
        <v>3</v>
      </c>
      <c r="C10" s="9">
        <f t="shared" si="0"/>
        <v>29.629629629629633</v>
      </c>
      <c r="D10" s="10">
        <v>0</v>
      </c>
      <c r="E10" s="9">
        <f>E9 - D10</f>
        <v>28</v>
      </c>
    </row>
    <row r="11" spans="1:7" x14ac:dyDescent="0.35">
      <c r="A11" s="8">
        <v>44231</v>
      </c>
      <c r="B11" s="12">
        <v>4</v>
      </c>
      <c r="C11" s="9">
        <f t="shared" si="0"/>
        <v>28.44444444444445</v>
      </c>
      <c r="D11" s="10">
        <v>5</v>
      </c>
      <c r="E11" s="9">
        <f t="shared" ref="E11:E35" si="1">E10 - D11</f>
        <v>23</v>
      </c>
    </row>
    <row r="12" spans="1:7" x14ac:dyDescent="0.35">
      <c r="A12" s="8">
        <v>44232</v>
      </c>
      <c r="B12" s="12">
        <v>5</v>
      </c>
      <c r="C12" s="9">
        <f t="shared" si="0"/>
        <v>27.259259259259267</v>
      </c>
      <c r="D12" s="10">
        <v>0</v>
      </c>
      <c r="E12" s="9">
        <f t="shared" si="1"/>
        <v>23</v>
      </c>
    </row>
    <row r="13" spans="1:7" x14ac:dyDescent="0.35">
      <c r="A13" s="8">
        <v>44233</v>
      </c>
      <c r="B13" s="12">
        <v>6</v>
      </c>
      <c r="C13" s="9">
        <f t="shared" si="0"/>
        <v>26.074074074074083</v>
      </c>
      <c r="D13" s="10">
        <v>1</v>
      </c>
      <c r="E13" s="9">
        <f t="shared" si="1"/>
        <v>22</v>
      </c>
    </row>
    <row r="14" spans="1:7" x14ac:dyDescent="0.35">
      <c r="A14" s="8">
        <v>44234</v>
      </c>
      <c r="B14" s="12">
        <v>7</v>
      </c>
      <c r="C14" s="9">
        <f t="shared" si="0"/>
        <v>24.8888888888889</v>
      </c>
      <c r="D14" s="10">
        <v>0</v>
      </c>
      <c r="E14" s="9">
        <f t="shared" si="1"/>
        <v>22</v>
      </c>
    </row>
    <row r="15" spans="1:7" x14ac:dyDescent="0.35">
      <c r="A15" s="8">
        <v>44235</v>
      </c>
      <c r="B15" s="12">
        <v>8</v>
      </c>
      <c r="C15" s="9">
        <f t="shared" si="0"/>
        <v>23.703703703703717</v>
      </c>
      <c r="D15" s="10">
        <v>0</v>
      </c>
      <c r="E15" s="9">
        <f t="shared" si="1"/>
        <v>22</v>
      </c>
    </row>
    <row r="16" spans="1:7" x14ac:dyDescent="0.35">
      <c r="A16" s="8">
        <v>44236</v>
      </c>
      <c r="B16" s="12">
        <v>9</v>
      </c>
      <c r="C16" s="9">
        <f t="shared" si="0"/>
        <v>22.518518518518533</v>
      </c>
      <c r="D16" s="10">
        <v>0</v>
      </c>
      <c r="E16" s="9">
        <f t="shared" si="1"/>
        <v>22</v>
      </c>
    </row>
    <row r="17" spans="1:5" x14ac:dyDescent="0.35">
      <c r="A17" s="8">
        <v>44237</v>
      </c>
      <c r="B17" s="12">
        <v>10</v>
      </c>
      <c r="C17" s="9">
        <f t="shared" si="0"/>
        <v>21.33333333333335</v>
      </c>
      <c r="D17" s="10">
        <f>SUMIF('SPRINT-BACKLOG'!D2:D39,"="&amp;VALUE(A17),'SPRINT-BACKLOG'!B2:B39)</f>
        <v>0</v>
      </c>
      <c r="E17" s="9">
        <f t="shared" si="1"/>
        <v>22</v>
      </c>
    </row>
    <row r="18" spans="1:5" x14ac:dyDescent="0.35">
      <c r="A18" s="8">
        <v>44238</v>
      </c>
      <c r="B18" s="12">
        <v>11</v>
      </c>
      <c r="C18" s="9">
        <f t="shared" si="0"/>
        <v>20.148148148148167</v>
      </c>
      <c r="D18" s="10">
        <f>SUMIF('SPRINT-BACKLOG'!D2:D39,"="&amp;VALUE(A18),'SPRINT-BACKLOG'!B2:B39)</f>
        <v>0</v>
      </c>
      <c r="E18" s="9">
        <f t="shared" si="1"/>
        <v>22</v>
      </c>
    </row>
    <row r="19" spans="1:5" x14ac:dyDescent="0.35">
      <c r="A19" s="8">
        <v>44239</v>
      </c>
      <c r="B19" s="12">
        <v>12</v>
      </c>
      <c r="C19" s="9">
        <f t="shared" si="0"/>
        <v>18.962962962962983</v>
      </c>
      <c r="D19" s="10">
        <f>SUMIF('SPRINT-BACKLOG'!D2:D39,"="&amp;VALUE(A19),'SPRINT-BACKLOG'!B2:B39)</f>
        <v>0</v>
      </c>
      <c r="E19" s="9">
        <f t="shared" si="1"/>
        <v>22</v>
      </c>
    </row>
    <row r="20" spans="1:5" x14ac:dyDescent="0.35">
      <c r="A20" s="8">
        <v>44240</v>
      </c>
      <c r="B20" s="12">
        <v>13</v>
      </c>
      <c r="C20" s="9">
        <f t="shared" si="0"/>
        <v>17.7777777777778</v>
      </c>
      <c r="D20" s="10">
        <f>SUMIF('SPRINT-BACKLOG'!D2:D39,"="&amp;VALUE(A20),'SPRINT-BACKLOG'!B2:B39)</f>
        <v>0</v>
      </c>
      <c r="E20" s="9">
        <f t="shared" si="1"/>
        <v>22</v>
      </c>
    </row>
    <row r="21" spans="1:5" x14ac:dyDescent="0.35">
      <c r="A21" s="8">
        <v>44241</v>
      </c>
      <c r="B21" s="12">
        <v>14</v>
      </c>
      <c r="C21" s="9">
        <f t="shared" si="0"/>
        <v>16.592592592592617</v>
      </c>
      <c r="D21" s="10">
        <f>SUMIF('SPRINT-BACKLOG'!D2:D39,"="&amp;VALUE(A21),'SPRINT-BACKLOG'!B2:B39)</f>
        <v>0</v>
      </c>
      <c r="E21" s="9">
        <f t="shared" si="1"/>
        <v>22</v>
      </c>
    </row>
    <row r="22" spans="1:5" x14ac:dyDescent="0.35">
      <c r="A22" s="8">
        <v>44242</v>
      </c>
      <c r="B22" s="12">
        <v>15</v>
      </c>
      <c r="C22" s="9">
        <f t="shared" si="0"/>
        <v>15.407407407407431</v>
      </c>
      <c r="D22" s="10">
        <f>SUMIF('SPRINT-BACKLOG'!D2:D39,"="&amp;VALUE(A22),'SPRINT-BACKLOG'!B2:B39)</f>
        <v>0</v>
      </c>
      <c r="E22" s="9">
        <f t="shared" si="1"/>
        <v>22</v>
      </c>
    </row>
    <row r="23" spans="1:5" x14ac:dyDescent="0.35">
      <c r="A23" s="8">
        <v>44243</v>
      </c>
      <c r="B23" s="12">
        <v>16</v>
      </c>
      <c r="C23" s="9">
        <f t="shared" si="0"/>
        <v>14.222222222222246</v>
      </c>
      <c r="D23" s="10">
        <f>SUMIF('SPRINT-BACKLOG'!D2:D39,"="&amp;VALUE(A23),'SPRINT-BACKLOG'!B2:B39)</f>
        <v>0</v>
      </c>
      <c r="E23" s="9">
        <f t="shared" si="1"/>
        <v>22</v>
      </c>
    </row>
    <row r="24" spans="1:5" x14ac:dyDescent="0.35">
      <c r="A24" s="8">
        <v>44244</v>
      </c>
      <c r="B24" s="12">
        <v>17</v>
      </c>
      <c r="C24" s="9">
        <f t="shared" si="0"/>
        <v>13.037037037037061</v>
      </c>
      <c r="D24" s="10">
        <f>SUMIF('SPRINT-BACKLOG'!D2:D39,"="&amp;VALUE(A24),'SPRINT-BACKLOG'!B2:B39)</f>
        <v>0</v>
      </c>
      <c r="E24" s="9">
        <f t="shared" si="1"/>
        <v>22</v>
      </c>
    </row>
    <row r="25" spans="1:5" x14ac:dyDescent="0.35">
      <c r="A25" s="8">
        <v>44245</v>
      </c>
      <c r="B25" s="12">
        <v>18</v>
      </c>
      <c r="C25" s="9">
        <f t="shared" si="0"/>
        <v>11.851851851851876</v>
      </c>
      <c r="D25" s="10">
        <f>SUMIF('SPRINT-BACKLOG'!D2:D39,"="&amp;VALUE(A25),'SPRINT-BACKLOG'!B2:B39)</f>
        <v>0</v>
      </c>
      <c r="E25" s="9">
        <f t="shared" si="1"/>
        <v>22</v>
      </c>
    </row>
    <row r="26" spans="1:5" x14ac:dyDescent="0.35">
      <c r="A26" s="8">
        <v>44246</v>
      </c>
      <c r="B26" s="12">
        <v>19</v>
      </c>
      <c r="C26" s="9">
        <f t="shared" si="0"/>
        <v>10.666666666666691</v>
      </c>
      <c r="D26" s="10">
        <f>SUMIF('SPRINT-BACKLOG'!D2:D39,"="&amp;VALUE(A26),'SPRINT-BACKLOG'!B2:B39)</f>
        <v>0</v>
      </c>
      <c r="E26" s="9">
        <f>E25 - D26</f>
        <v>22</v>
      </c>
    </row>
    <row r="27" spans="1:5" x14ac:dyDescent="0.35">
      <c r="A27" s="8">
        <v>44247</v>
      </c>
      <c r="B27" s="12">
        <v>20</v>
      </c>
      <c r="C27" s="9">
        <f t="shared" si="0"/>
        <v>9.4814814814815058</v>
      </c>
      <c r="D27" s="10">
        <f>SUMIF('SPRINT-BACKLOG'!D2:D39,"="&amp;VALUE(A27),'SPRINT-BACKLOG'!B2:B39)</f>
        <v>0</v>
      </c>
      <c r="E27" s="9">
        <f t="shared" si="1"/>
        <v>22</v>
      </c>
    </row>
    <row r="28" spans="1:5" x14ac:dyDescent="0.35">
      <c r="A28" s="8">
        <v>44248</v>
      </c>
      <c r="B28" s="12">
        <v>21</v>
      </c>
      <c r="C28" s="9">
        <f t="shared" si="0"/>
        <v>8.2962962962963207</v>
      </c>
      <c r="D28" s="10">
        <f>SUMIF('SPRINT-BACKLOG'!D2:D39,"="&amp;VALUE(A28),'SPRINT-BACKLOG'!B2:B39)</f>
        <v>0</v>
      </c>
      <c r="E28" s="9">
        <f t="shared" si="1"/>
        <v>22</v>
      </c>
    </row>
    <row r="29" spans="1:5" x14ac:dyDescent="0.35">
      <c r="A29" s="8">
        <v>44249</v>
      </c>
      <c r="B29" s="12">
        <v>22</v>
      </c>
      <c r="C29" s="9">
        <f t="shared" si="0"/>
        <v>7.1111111111111356</v>
      </c>
      <c r="D29" s="10">
        <v>0</v>
      </c>
      <c r="E29" s="9">
        <f t="shared" si="1"/>
        <v>22</v>
      </c>
    </row>
    <row r="30" spans="1:5" x14ac:dyDescent="0.35">
      <c r="A30" s="8">
        <v>44250</v>
      </c>
      <c r="B30" s="12">
        <v>23</v>
      </c>
      <c r="C30" s="9">
        <f t="shared" si="0"/>
        <v>5.9259259259259505</v>
      </c>
      <c r="D30" s="10">
        <f>SUMIF('SPRINT-BACKLOG'!D2:D39,"="&amp;VALUE(A30),'SPRINT-BACKLOG'!B2:B39)</f>
        <v>0</v>
      </c>
      <c r="E30" s="9">
        <f t="shared" si="1"/>
        <v>22</v>
      </c>
    </row>
    <row r="31" spans="1:5" x14ac:dyDescent="0.35">
      <c r="A31" s="8">
        <v>44251</v>
      </c>
      <c r="B31" s="12">
        <v>24</v>
      </c>
      <c r="C31" s="9">
        <f t="shared" si="0"/>
        <v>4.7407407407407653</v>
      </c>
      <c r="D31" s="10">
        <f>SUMIF('SPRINT-BACKLOG'!D2:D39,"="&amp;VALUE(A31),'SPRINT-BACKLOG'!B2:B39)</f>
        <v>0</v>
      </c>
      <c r="E31" s="9">
        <f t="shared" si="1"/>
        <v>22</v>
      </c>
    </row>
    <row r="32" spans="1:5" x14ac:dyDescent="0.35">
      <c r="A32" s="8">
        <v>44252</v>
      </c>
      <c r="B32" s="12">
        <v>25</v>
      </c>
      <c r="C32" s="9">
        <f t="shared" si="0"/>
        <v>3.5555555555555802</v>
      </c>
      <c r="D32" s="10">
        <f>SUMIF('SPRINT-BACKLOG'!D2:D39,"="&amp;VALUE(A32),'SPRINT-BACKLOG'!B2:B39)</f>
        <v>0</v>
      </c>
      <c r="E32" s="9">
        <f t="shared" si="1"/>
        <v>22</v>
      </c>
    </row>
    <row r="33" spans="1:5" x14ac:dyDescent="0.35">
      <c r="A33" s="8">
        <v>44253</v>
      </c>
      <c r="B33" s="12">
        <v>26</v>
      </c>
      <c r="C33" s="9">
        <f t="shared" si="0"/>
        <v>2.3703703703703951</v>
      </c>
      <c r="D33" s="10">
        <f>SUMIF('SPRINT-BACKLOG'!D2:D39,"="&amp;VALUE(A33),'SPRINT-BACKLOG'!B2:B39)</f>
        <v>0</v>
      </c>
      <c r="E33" s="9">
        <f t="shared" si="1"/>
        <v>22</v>
      </c>
    </row>
    <row r="34" spans="1:5" x14ac:dyDescent="0.35">
      <c r="A34" s="8">
        <v>44254</v>
      </c>
      <c r="B34" s="12">
        <v>27</v>
      </c>
      <c r="C34" s="9">
        <f t="shared" si="0"/>
        <v>1.18518518518521</v>
      </c>
      <c r="D34" s="10">
        <f>SUMIF('SPRINT-BACKLOG'!D2:D39,"="&amp;VALUE(A34),'SPRINT-BACKLOG'!B2:B39)</f>
        <v>0</v>
      </c>
      <c r="E34" s="9">
        <f t="shared" si="1"/>
        <v>22</v>
      </c>
    </row>
    <row r="35" spans="1:5" x14ac:dyDescent="0.35">
      <c r="A35" s="8">
        <v>44255</v>
      </c>
      <c r="B35" s="12">
        <v>28</v>
      </c>
      <c r="C35" s="9">
        <f t="shared" si="0"/>
        <v>2.4868995751603507E-14</v>
      </c>
      <c r="D35" s="10">
        <f>SUMIF('SPRINT-BACKLOG'!D2:D39,"="&amp;VALUE(A35),'SPRINT-BACKLOG'!B2:B39)</f>
        <v>0</v>
      </c>
      <c r="E35" s="9">
        <f t="shared" si="1"/>
        <v>22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2021-02-07T01:58:39Z</dcterms:modified>
</cp:coreProperties>
</file>