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k\Desktop\Universidad\TFG_app\TFG_app\documentación\Product Backlog\"/>
    </mc:Choice>
  </mc:AlternateContent>
  <xr:revisionPtr revIDLastSave="0" documentId="13_ncr:1_{317055F7-F968-49E7-8233-F8C026499112}" xr6:coauthVersionLast="46" xr6:coauthVersionMax="46" xr10:uidLastSave="{00000000-0000-0000-0000-000000000000}"/>
  <bookViews>
    <workbookView xWindow="29610" yWindow="-120" windowWidth="19800" windowHeight="11760" xr2:uid="{41FE112A-4516-4423-9CD7-320A9C032A6D}"/>
  </bookViews>
  <sheets>
    <sheet name="SPRINT-BACKLOG" sheetId="1" r:id="rId1"/>
    <sheet name="AUX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35" i="2"/>
  <c r="D34" i="2"/>
  <c r="D33" i="2"/>
  <c r="D32" i="2"/>
  <c r="D31" i="2"/>
  <c r="D30" i="2"/>
  <c r="D28" i="2"/>
  <c r="D27" i="2"/>
  <c r="D26" i="2"/>
  <c r="D25" i="2"/>
  <c r="D24" i="2"/>
  <c r="D23" i="2"/>
  <c r="D22" i="2"/>
  <c r="D21" i="2"/>
  <c r="D20" i="2"/>
  <c r="D19" i="2"/>
  <c r="D18" i="2"/>
  <c r="D17" i="2"/>
  <c r="C4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</calcChain>
</file>

<file path=xl/sharedStrings.xml><?xml version="1.0" encoding="utf-8"?>
<sst xmlns="http://schemas.openxmlformats.org/spreadsheetml/2006/main" count="100" uniqueCount="55">
  <si>
    <t>Puntos de historia</t>
  </si>
  <si>
    <t>Fecha de Inicio</t>
  </si>
  <si>
    <t>Fecha Fin</t>
  </si>
  <si>
    <t>Fecha limite</t>
  </si>
  <si>
    <t>Estado</t>
  </si>
  <si>
    <t>PENDIENTE</t>
  </si>
  <si>
    <t>EN PROGRESO</t>
  </si>
  <si>
    <t>REALIZADO</t>
  </si>
  <si>
    <t>Descripción de la tarea</t>
  </si>
  <si>
    <t>Creación de la tabla de Servicio</t>
  </si>
  <si>
    <t>Creación de la tabla de Solicitud de servicio</t>
  </si>
  <si>
    <t>Creación de la tabla de Plaga</t>
  </si>
  <si>
    <t>Creación de la tabla de Tratamiento</t>
  </si>
  <si>
    <t>Creación de la vista principal (CLI)</t>
  </si>
  <si>
    <t>Implementación de la funcionalidad de registrar solicitudes de servicio (CLI)</t>
  </si>
  <si>
    <t>Implementación de la funcionalidad de visualizar los detalles de una solicitud de servicio (CLI)</t>
  </si>
  <si>
    <t>Implementación de la funcionalidad de listar las solicitudes de servicio (CLI)</t>
  </si>
  <si>
    <t>Implementación de la funcionalidad de modificar los detalles de una solicitud de servicio (CLI)</t>
  </si>
  <si>
    <t>Implementación de la funcionalidad de registrar solicitudes de servicio (EMP)</t>
  </si>
  <si>
    <t>Implementación de la funcionalidad de listar las solicitudes de servicio (EMP)</t>
  </si>
  <si>
    <t>Implementación de la funcionalidad de visualizar los detalles de una solicitud de servicio (EMP)</t>
  </si>
  <si>
    <t>Implementación de la funcionalidad de modificar los detalles de una solicitud de servicio (EMP)</t>
  </si>
  <si>
    <t>Implementación de la funcionalidad de listar las solicitudes de servicio (ADM)</t>
  </si>
  <si>
    <t>Implementación de la funcionalidad de visualizar los detalles de una solicitud de servicio (ADM)</t>
  </si>
  <si>
    <t>Implementación de la funcionalidad de modificar los detalles de una solicitud de servicio (ADM)</t>
  </si>
  <si>
    <t>0.5</t>
  </si>
  <si>
    <t>Q</t>
  </si>
  <si>
    <t>1.5</t>
  </si>
  <si>
    <t>Creación de la vista principal (EMP)</t>
  </si>
  <si>
    <t>Creación de la vista principal (ADM)</t>
  </si>
  <si>
    <t>Implementación de la funcionalidad de listar Servicios (CLI)</t>
  </si>
  <si>
    <t>Implementación de la funcionalidad de visualizar los detalles de un Servicio (CLI)</t>
  </si>
  <si>
    <t>Implementación de la funcionalidad de visualizar los detalles de un Servicio (EMP)</t>
  </si>
  <si>
    <t>Implementación de la funcionalidad de modificar los detalles de un Servicio (ADM)</t>
  </si>
  <si>
    <t>Implementación de la funcionalidad de visualizar los detalles de un Servicio (ADM)</t>
  </si>
  <si>
    <t>Implementación de la funcionalidad de listar los Servicios (ADM)</t>
  </si>
  <si>
    <t>Implementación de la funcionalidad de modificar los detalles de un Servicio (EMP)</t>
  </si>
  <si>
    <t>Implemtación de la funcionalidad de registrar un servicio a partir de una Solicitud de servicio (ADM)</t>
  </si>
  <si>
    <t>Implementación de la funcionalidad de modificar los detalles de un Servicio (TRA)</t>
  </si>
  <si>
    <t>Implementación de la funcionalidad de visualizar los detalles de un Servicio (TRA)</t>
  </si>
  <si>
    <t>Implementación de la funcionalidad de listar los Servicios (TRA)</t>
  </si>
  <si>
    <t>Creación de la vista de formulario de solicitudes de servicio</t>
  </si>
  <si>
    <t>Creación de la vista de árbol solicitudes de servicio</t>
  </si>
  <si>
    <t>Creación de la vista de árbol de Servicio</t>
  </si>
  <si>
    <t>Creación de la vista de formulario de Servicio</t>
  </si>
  <si>
    <t>Confección del sprint backlog</t>
  </si>
  <si>
    <t>Redacción del documento</t>
  </si>
  <si>
    <t>X</t>
  </si>
  <si>
    <t>PH</t>
  </si>
  <si>
    <t>PH Resueltos</t>
  </si>
  <si>
    <t>Por resolver</t>
  </si>
  <si>
    <t>SPRINT 2</t>
  </si>
  <si>
    <t>Duración</t>
  </si>
  <si>
    <t>Días</t>
  </si>
  <si>
    <t>Creación de la vista principal (TRA)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</si>
</sst>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4B9FF"/>
        <bgColor indexed="64"/>
      </patternFill>
    </fill>
    <fill>
      <patternFill patternType="solid">
        <fgColor rgb="FF0984E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9FF"/>
      <color rgb="FF0984E3"/>
      <color rgb="FFFDC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14632"/>
        <c:axId val="428217584"/>
      </c:lineChart>
      <c:catAx>
        <c:axId val="4282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17584"/>
        <c:crosses val="autoZero"/>
        <c:auto val="1"/>
        <c:lblAlgn val="ctr"/>
        <c:lblOffset val="100"/>
        <c:noMultiLvlLbl val="0"/>
      </c:catAx>
      <c:valAx>
        <c:axId val="4282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1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Camino crítico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AUX!$C$8:$C$35</c:f>
              <c:numCache>
                <c:formatCode>0.00</c:formatCode>
                <c:ptCount val="28"/>
                <c:pt idx="0">
                  <c:v>31</c:v>
                </c:pt>
                <c:pt idx="1">
                  <c:v>29.851851851851851</c:v>
                </c:pt>
                <c:pt idx="2">
                  <c:v>28.703703703703702</c:v>
                </c:pt>
                <c:pt idx="3">
                  <c:v>27.555555555555554</c:v>
                </c:pt>
                <c:pt idx="4">
                  <c:v>26.407407407407405</c:v>
                </c:pt>
                <c:pt idx="5">
                  <c:v>25.259259259259256</c:v>
                </c:pt>
                <c:pt idx="6">
                  <c:v>24.111111111111107</c:v>
                </c:pt>
                <c:pt idx="7">
                  <c:v>22.962962962962958</c:v>
                </c:pt>
                <c:pt idx="8">
                  <c:v>21.81481481481481</c:v>
                </c:pt>
                <c:pt idx="9">
                  <c:v>20.666666666666661</c:v>
                </c:pt>
                <c:pt idx="10">
                  <c:v>19.518518518518512</c:v>
                </c:pt>
                <c:pt idx="11">
                  <c:v>18.370370370370363</c:v>
                </c:pt>
                <c:pt idx="12">
                  <c:v>17.222222222222214</c:v>
                </c:pt>
                <c:pt idx="13">
                  <c:v>16.074074074074066</c:v>
                </c:pt>
                <c:pt idx="14">
                  <c:v>14.925925925925917</c:v>
                </c:pt>
                <c:pt idx="15">
                  <c:v>13.777777777777768</c:v>
                </c:pt>
                <c:pt idx="16">
                  <c:v>12.629629629629619</c:v>
                </c:pt>
                <c:pt idx="17">
                  <c:v>11.48148148148147</c:v>
                </c:pt>
                <c:pt idx="18">
                  <c:v>10.333333333333321</c:v>
                </c:pt>
                <c:pt idx="19">
                  <c:v>9.1851851851851727</c:v>
                </c:pt>
                <c:pt idx="20">
                  <c:v>8.0370370370370239</c:v>
                </c:pt>
                <c:pt idx="21">
                  <c:v>6.888888888888876</c:v>
                </c:pt>
                <c:pt idx="22">
                  <c:v>5.740740740740728</c:v>
                </c:pt>
                <c:pt idx="23">
                  <c:v>4.5925925925925801</c:v>
                </c:pt>
                <c:pt idx="24">
                  <c:v>3.4444444444444322</c:v>
                </c:pt>
                <c:pt idx="25">
                  <c:v>2.2962962962962843</c:v>
                </c:pt>
                <c:pt idx="26">
                  <c:v>1.1481481481481361</c:v>
                </c:pt>
                <c:pt idx="27">
                  <c:v>-1.1990408665951691E-14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4-4ACE-8EE3-832DB10E9D5C}"/>
            </c:ext>
          </c:extLst>
        </c:ser>
        <c:ser>
          <c:idx val="2"/>
          <c:order val="1"/>
          <c:tx>
            <c:v>Camino real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AUX!$E$8:$E$35</c:f>
              <c:numCache>
                <c:formatCode>0.00</c:formatCode>
                <c:ptCount val="28"/>
                <c:pt idx="0">
                  <c:v>29</c:v>
                </c:pt>
                <c:pt idx="1">
                  <c:v>27</c:v>
                </c:pt>
                <c:pt idx="2">
                  <c:v>27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9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4-4ACE-8EE3-832DB10E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</xdr:colOff>
      <xdr:row>10</xdr:row>
      <xdr:rowOff>307180</xdr:rowOff>
    </xdr:from>
    <xdr:to>
      <xdr:col>15</xdr:col>
      <xdr:colOff>35718</xdr:colOff>
      <xdr:row>18</xdr:row>
      <xdr:rowOff>2380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424B49-5972-48F7-9D00-04C1C9494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160336</xdr:rowOff>
    </xdr:from>
    <xdr:to>
      <xdr:col>6</xdr:col>
      <xdr:colOff>752475</xdr:colOff>
      <xdr:row>63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DAE18-F85E-4AAD-AE39-FA920B6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4A1-16E4-467A-A83B-A5E93171F59F}">
  <dimension ref="A1:O235"/>
  <sheetViews>
    <sheetView tabSelected="1" topLeftCell="A46" zoomScaleNormal="100" workbookViewId="0">
      <selection activeCell="A6" sqref="A6"/>
    </sheetView>
  </sheetViews>
  <sheetFormatPr baseColWidth="10" defaultRowHeight="14.5" x14ac:dyDescent="0.35"/>
  <cols>
    <col min="1" max="1" width="53.6328125" customWidth="1"/>
    <col min="2" max="2" width="11" bestFit="1" customWidth="1"/>
    <col min="3" max="3" width="13.1796875" customWidth="1"/>
    <col min="4" max="4" width="13.08984375" customWidth="1"/>
    <col min="5" max="5" width="12.81640625" customWidth="1"/>
  </cols>
  <sheetData>
    <row r="1" spans="1:15" ht="3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5" ht="15.5" x14ac:dyDescent="0.35">
      <c r="A2" s="3" t="s">
        <v>10</v>
      </c>
      <c r="B2" s="14" t="s">
        <v>25</v>
      </c>
      <c r="C2" s="5">
        <v>44228</v>
      </c>
      <c r="D2" s="5">
        <v>44228</v>
      </c>
      <c r="E2" s="5">
        <v>44229</v>
      </c>
      <c r="F2" s="4" t="s">
        <v>7</v>
      </c>
      <c r="G2" s="1"/>
      <c r="N2" t="s">
        <v>5</v>
      </c>
    </row>
    <row r="3" spans="1:15" ht="15.5" x14ac:dyDescent="0.35">
      <c r="A3" s="3" t="s">
        <v>9</v>
      </c>
      <c r="B3" s="14" t="s">
        <v>25</v>
      </c>
      <c r="C3" s="5">
        <v>44228</v>
      </c>
      <c r="D3" s="5">
        <v>44229</v>
      </c>
      <c r="E3" s="5">
        <v>44229</v>
      </c>
      <c r="F3" s="4" t="s">
        <v>7</v>
      </c>
      <c r="G3" s="1"/>
      <c r="N3" t="s">
        <v>6</v>
      </c>
      <c r="O3" t="s">
        <v>26</v>
      </c>
    </row>
    <row r="4" spans="1:15" ht="15.5" x14ac:dyDescent="0.35">
      <c r="A4" s="3" t="s">
        <v>12</v>
      </c>
      <c r="B4" s="14" t="s">
        <v>25</v>
      </c>
      <c r="C4" s="5">
        <v>44228</v>
      </c>
      <c r="D4" s="5">
        <v>44229</v>
      </c>
      <c r="E4" s="5">
        <v>44229</v>
      </c>
      <c r="F4" s="4" t="s">
        <v>7</v>
      </c>
      <c r="G4" s="1"/>
      <c r="N4" t="s">
        <v>7</v>
      </c>
    </row>
    <row r="5" spans="1:15" ht="15.5" x14ac:dyDescent="0.35">
      <c r="A5" s="3" t="s">
        <v>11</v>
      </c>
      <c r="B5" s="14" t="s">
        <v>25</v>
      </c>
      <c r="C5" s="5">
        <v>44228</v>
      </c>
      <c r="D5" s="5">
        <v>44229</v>
      </c>
      <c r="E5" s="5">
        <v>44229</v>
      </c>
      <c r="F5" s="4" t="s">
        <v>7</v>
      </c>
      <c r="G5" s="1"/>
    </row>
    <row r="6" spans="1:15" ht="15.5" x14ac:dyDescent="0.35">
      <c r="A6" s="3" t="s">
        <v>13</v>
      </c>
      <c r="B6" s="14" t="s">
        <v>27</v>
      </c>
      <c r="C6" s="5">
        <v>44229</v>
      </c>
      <c r="D6" s="5">
        <v>44231</v>
      </c>
      <c r="E6" s="5">
        <v>44230</v>
      </c>
      <c r="F6" s="4" t="s">
        <v>7</v>
      </c>
      <c r="G6" s="1"/>
    </row>
    <row r="7" spans="1:15" ht="15.5" x14ac:dyDescent="0.35">
      <c r="A7" s="3" t="s">
        <v>28</v>
      </c>
      <c r="B7" s="14" t="s">
        <v>27</v>
      </c>
      <c r="C7" s="5">
        <v>44229</v>
      </c>
      <c r="D7" s="5">
        <v>44231</v>
      </c>
      <c r="E7" s="5">
        <v>44230</v>
      </c>
      <c r="F7" s="4" t="s">
        <v>7</v>
      </c>
      <c r="G7" s="1"/>
    </row>
    <row r="8" spans="1:15" ht="31" x14ac:dyDescent="0.35">
      <c r="A8" s="3" t="s">
        <v>54</v>
      </c>
      <c r="B8" s="14" t="s">
        <v>27</v>
      </c>
      <c r="C8" s="5">
        <v>44230</v>
      </c>
      <c r="D8" s="5">
        <v>44245</v>
      </c>
      <c r="E8" s="5">
        <v>44231</v>
      </c>
      <c r="F8" s="4" t="s">
        <v>5</v>
      </c>
      <c r="G8" s="1"/>
    </row>
    <row r="9" spans="1:15" ht="31" x14ac:dyDescent="0.35">
      <c r="A9" s="3" t="s">
        <v>29</v>
      </c>
      <c r="B9" s="14" t="s">
        <v>27</v>
      </c>
      <c r="C9" s="5">
        <v>44230</v>
      </c>
      <c r="D9" s="5"/>
      <c r="E9" s="5">
        <v>44231</v>
      </c>
      <c r="F9" s="4" t="s">
        <v>5</v>
      </c>
      <c r="G9" s="1"/>
    </row>
    <row r="10" spans="1:15" ht="15.5" x14ac:dyDescent="0.35">
      <c r="A10" s="3" t="s">
        <v>42</v>
      </c>
      <c r="B10" s="14">
        <v>1</v>
      </c>
      <c r="C10" s="5">
        <v>44231</v>
      </c>
      <c r="D10" s="5">
        <v>44231</v>
      </c>
      <c r="E10" s="5">
        <v>44232</v>
      </c>
      <c r="F10" s="4" t="s">
        <v>7</v>
      </c>
      <c r="G10" s="1"/>
    </row>
    <row r="11" spans="1:15" ht="31" x14ac:dyDescent="0.35">
      <c r="A11" s="3" t="s">
        <v>41</v>
      </c>
      <c r="B11" s="14">
        <v>1</v>
      </c>
      <c r="C11" s="5">
        <v>44231</v>
      </c>
      <c r="D11" s="5">
        <v>44231</v>
      </c>
      <c r="E11" s="5">
        <v>44232</v>
      </c>
      <c r="F11" s="4" t="s">
        <v>7</v>
      </c>
      <c r="G11" s="1"/>
    </row>
    <row r="12" spans="1:15" ht="31" x14ac:dyDescent="0.35">
      <c r="A12" s="3" t="s">
        <v>14</v>
      </c>
      <c r="B12" s="14">
        <v>1</v>
      </c>
      <c r="C12" s="5">
        <v>44231</v>
      </c>
      <c r="D12" s="5">
        <v>44235</v>
      </c>
      <c r="E12" s="5">
        <v>44232</v>
      </c>
      <c r="F12" s="4" t="s">
        <v>7</v>
      </c>
      <c r="G12" s="1"/>
    </row>
    <row r="13" spans="1:15" ht="31" x14ac:dyDescent="0.35">
      <c r="A13" s="3" t="s">
        <v>16</v>
      </c>
      <c r="B13" s="14">
        <v>1</v>
      </c>
      <c r="C13" s="5">
        <v>44232</v>
      </c>
      <c r="D13" s="5">
        <v>44233</v>
      </c>
      <c r="E13" s="5">
        <v>44235</v>
      </c>
      <c r="F13" s="4" t="s">
        <v>7</v>
      </c>
      <c r="G13" s="1"/>
    </row>
    <row r="14" spans="1:15" ht="31" x14ac:dyDescent="0.35">
      <c r="A14" s="3" t="s">
        <v>15</v>
      </c>
      <c r="B14" s="14">
        <v>1</v>
      </c>
      <c r="C14" s="5">
        <v>44232</v>
      </c>
      <c r="D14" s="5">
        <v>44234</v>
      </c>
      <c r="E14" s="5">
        <v>44235</v>
      </c>
      <c r="F14" s="4" t="s">
        <v>7</v>
      </c>
      <c r="G14" s="1"/>
    </row>
    <row r="15" spans="1:15" ht="31" x14ac:dyDescent="0.35">
      <c r="A15" s="3" t="s">
        <v>17</v>
      </c>
      <c r="B15" s="14">
        <v>1</v>
      </c>
      <c r="C15" s="5">
        <v>44235</v>
      </c>
      <c r="D15" s="5">
        <v>44234</v>
      </c>
      <c r="E15" s="5">
        <v>44236</v>
      </c>
      <c r="F15" s="4" t="s">
        <v>7</v>
      </c>
      <c r="G15" s="1"/>
    </row>
    <row r="16" spans="1:15" ht="15.5" x14ac:dyDescent="0.35">
      <c r="A16" s="3" t="s">
        <v>43</v>
      </c>
      <c r="B16" s="14">
        <v>1</v>
      </c>
      <c r="C16" s="5">
        <v>44239</v>
      </c>
      <c r="D16" s="5">
        <v>44235</v>
      </c>
      <c r="E16" s="5">
        <v>44242</v>
      </c>
      <c r="F16" s="4" t="s">
        <v>7</v>
      </c>
      <c r="G16" s="1"/>
    </row>
    <row r="17" spans="1:7" ht="15.5" x14ac:dyDescent="0.35">
      <c r="A17" s="3" t="s">
        <v>44</v>
      </c>
      <c r="B17" s="14">
        <v>1</v>
      </c>
      <c r="C17" s="5">
        <v>44242</v>
      </c>
      <c r="D17" s="5">
        <v>44235</v>
      </c>
      <c r="E17" s="5">
        <v>44243</v>
      </c>
      <c r="F17" s="4" t="s">
        <v>7</v>
      </c>
      <c r="G17" s="1"/>
    </row>
    <row r="18" spans="1:7" ht="31" x14ac:dyDescent="0.35">
      <c r="A18" s="3" t="s">
        <v>30</v>
      </c>
      <c r="B18" s="14">
        <v>1</v>
      </c>
      <c r="C18" s="5">
        <v>44242</v>
      </c>
      <c r="D18" s="5">
        <v>44236</v>
      </c>
      <c r="E18" s="5">
        <v>44243</v>
      </c>
      <c r="F18" s="4" t="s">
        <v>7</v>
      </c>
      <c r="G18" s="1"/>
    </row>
    <row r="19" spans="1:7" ht="31" x14ac:dyDescent="0.35">
      <c r="A19" s="3" t="s">
        <v>31</v>
      </c>
      <c r="B19" s="14">
        <v>1</v>
      </c>
      <c r="C19" s="5">
        <v>44243</v>
      </c>
      <c r="D19" s="5">
        <v>44236</v>
      </c>
      <c r="E19" s="5">
        <v>44244</v>
      </c>
      <c r="F19" s="4" t="s">
        <v>7</v>
      </c>
      <c r="G19" s="1"/>
    </row>
    <row r="20" spans="1:7" ht="31" x14ac:dyDescent="0.35">
      <c r="A20" s="3" t="s">
        <v>18</v>
      </c>
      <c r="B20" s="14">
        <v>1</v>
      </c>
      <c r="C20" s="5">
        <v>44235</v>
      </c>
      <c r="D20" s="5">
        <v>44243</v>
      </c>
      <c r="E20" s="5">
        <v>44236</v>
      </c>
      <c r="F20" s="4" t="s">
        <v>7</v>
      </c>
      <c r="G20" s="1"/>
    </row>
    <row r="21" spans="1:7" ht="31" x14ac:dyDescent="0.35">
      <c r="A21" s="3" t="s">
        <v>19</v>
      </c>
      <c r="B21" s="14">
        <v>1</v>
      </c>
      <c r="C21" s="5">
        <v>44236</v>
      </c>
      <c r="D21" s="5">
        <v>44242</v>
      </c>
      <c r="E21" s="5">
        <v>44237</v>
      </c>
      <c r="F21" s="4" t="s">
        <v>7</v>
      </c>
      <c r="G21" s="1"/>
    </row>
    <row r="22" spans="1:7" ht="31" x14ac:dyDescent="0.35">
      <c r="A22" s="3" t="s">
        <v>20</v>
      </c>
      <c r="B22" s="14">
        <v>1</v>
      </c>
      <c r="C22" s="5">
        <v>44236</v>
      </c>
      <c r="D22" s="5">
        <v>44243</v>
      </c>
      <c r="E22" s="5">
        <v>44237</v>
      </c>
      <c r="F22" s="4" t="s">
        <v>7</v>
      </c>
      <c r="G22" s="1"/>
    </row>
    <row r="23" spans="1:7" ht="31" x14ac:dyDescent="0.35">
      <c r="A23" s="3" t="s">
        <v>21</v>
      </c>
      <c r="B23" s="14">
        <v>1</v>
      </c>
      <c r="C23" s="5">
        <v>44237</v>
      </c>
      <c r="D23" s="5">
        <v>44242</v>
      </c>
      <c r="E23" s="5">
        <v>44238</v>
      </c>
      <c r="F23" s="4" t="s">
        <v>7</v>
      </c>
      <c r="G23" s="1"/>
    </row>
    <row r="24" spans="1:7" ht="31" x14ac:dyDescent="0.35">
      <c r="A24" s="3" t="s">
        <v>22</v>
      </c>
      <c r="B24" s="14">
        <v>1</v>
      </c>
      <c r="C24" s="5">
        <v>44237</v>
      </c>
      <c r="D24" s="5"/>
      <c r="E24" s="5">
        <v>44238</v>
      </c>
      <c r="F24" s="4" t="s">
        <v>5</v>
      </c>
      <c r="G24" s="1"/>
    </row>
    <row r="25" spans="1:7" ht="31" x14ac:dyDescent="0.35">
      <c r="A25" s="3" t="s">
        <v>23</v>
      </c>
      <c r="B25" s="14">
        <v>1</v>
      </c>
      <c r="C25" s="5">
        <v>44238</v>
      </c>
      <c r="D25" s="5"/>
      <c r="E25" s="5">
        <v>44239</v>
      </c>
      <c r="F25" s="4" t="s">
        <v>5</v>
      </c>
      <c r="G25" s="1"/>
    </row>
    <row r="26" spans="1:7" ht="31" x14ac:dyDescent="0.35">
      <c r="A26" s="3" t="s">
        <v>24</v>
      </c>
      <c r="B26" s="14">
        <v>1</v>
      </c>
      <c r="C26" s="5">
        <v>44238</v>
      </c>
      <c r="D26" s="5"/>
      <c r="E26" s="5">
        <v>44239</v>
      </c>
      <c r="F26" s="4" t="s">
        <v>5</v>
      </c>
      <c r="G26" s="1"/>
    </row>
    <row r="27" spans="1:7" ht="31" x14ac:dyDescent="0.35">
      <c r="A27" s="3" t="s">
        <v>37</v>
      </c>
      <c r="B27" s="14">
        <v>1</v>
      </c>
      <c r="C27" s="5">
        <v>44239</v>
      </c>
      <c r="D27" s="5"/>
      <c r="E27" s="5">
        <v>44242</v>
      </c>
      <c r="F27" s="4" t="s">
        <v>5</v>
      </c>
      <c r="G27" s="1"/>
    </row>
    <row r="28" spans="1:7" ht="31" x14ac:dyDescent="0.35">
      <c r="A28" s="3" t="s">
        <v>19</v>
      </c>
      <c r="B28" s="14">
        <v>1</v>
      </c>
      <c r="C28" s="5">
        <v>44244</v>
      </c>
      <c r="D28" s="5">
        <v>44243</v>
      </c>
      <c r="E28" s="5">
        <v>44245</v>
      </c>
      <c r="F28" s="4" t="s">
        <v>7</v>
      </c>
      <c r="G28" s="1"/>
    </row>
    <row r="29" spans="1:7" ht="31" x14ac:dyDescent="0.35">
      <c r="A29" s="3" t="s">
        <v>32</v>
      </c>
      <c r="B29" s="14">
        <v>1</v>
      </c>
      <c r="C29" s="5">
        <v>44244</v>
      </c>
      <c r="D29" s="5">
        <v>44243</v>
      </c>
      <c r="E29" s="5">
        <v>44245</v>
      </c>
      <c r="F29" s="4" t="s">
        <v>7</v>
      </c>
      <c r="G29" s="1"/>
    </row>
    <row r="30" spans="1:7" ht="31" x14ac:dyDescent="0.35">
      <c r="A30" s="3" t="s">
        <v>36</v>
      </c>
      <c r="B30" s="14">
        <v>1</v>
      </c>
      <c r="C30" s="5">
        <v>44245</v>
      </c>
      <c r="D30" s="5">
        <v>44243</v>
      </c>
      <c r="E30" s="5">
        <v>44246</v>
      </c>
      <c r="F30" s="4" t="s">
        <v>7</v>
      </c>
      <c r="G30" s="1"/>
    </row>
    <row r="31" spans="1:7" ht="31" x14ac:dyDescent="0.35">
      <c r="A31" s="3" t="s">
        <v>40</v>
      </c>
      <c r="B31" s="14">
        <v>1</v>
      </c>
      <c r="C31" s="5">
        <v>44245</v>
      </c>
      <c r="D31" s="5">
        <v>44244</v>
      </c>
      <c r="E31" s="5">
        <v>44246</v>
      </c>
      <c r="F31" s="4" t="s">
        <v>7</v>
      </c>
      <c r="G31" s="1"/>
    </row>
    <row r="32" spans="1:7" ht="31" x14ac:dyDescent="0.35">
      <c r="A32" s="3" t="s">
        <v>39</v>
      </c>
      <c r="B32" s="14">
        <v>1</v>
      </c>
      <c r="C32" s="5">
        <v>44246</v>
      </c>
      <c r="D32" s="5">
        <v>44244</v>
      </c>
      <c r="E32" s="5">
        <v>44249</v>
      </c>
      <c r="F32" s="4" t="s">
        <v>7</v>
      </c>
      <c r="G32" s="1"/>
    </row>
    <row r="33" spans="1:7" ht="31" x14ac:dyDescent="0.35">
      <c r="A33" s="3" t="s">
        <v>38</v>
      </c>
      <c r="B33" s="14">
        <v>1</v>
      </c>
      <c r="C33" s="5">
        <v>44246</v>
      </c>
      <c r="D33" s="5">
        <v>44245</v>
      </c>
      <c r="E33" s="5">
        <v>44249</v>
      </c>
      <c r="F33" s="4" t="s">
        <v>7</v>
      </c>
      <c r="G33" s="1"/>
    </row>
    <row r="34" spans="1:7" ht="31" x14ac:dyDescent="0.35">
      <c r="A34" s="3" t="s">
        <v>35</v>
      </c>
      <c r="B34" s="14">
        <v>1</v>
      </c>
      <c r="C34" s="5">
        <v>44249</v>
      </c>
      <c r="D34" s="5"/>
      <c r="E34" s="5">
        <v>44250</v>
      </c>
      <c r="F34" s="4" t="s">
        <v>5</v>
      </c>
      <c r="G34" s="1"/>
    </row>
    <row r="35" spans="1:7" ht="31" x14ac:dyDescent="0.35">
      <c r="A35" s="3" t="s">
        <v>34</v>
      </c>
      <c r="B35" s="14">
        <v>1</v>
      </c>
      <c r="C35" s="5">
        <v>44249</v>
      </c>
      <c r="D35" s="5"/>
      <c r="E35" s="5">
        <v>44250</v>
      </c>
      <c r="F35" s="4" t="s">
        <v>5</v>
      </c>
      <c r="G35" s="1"/>
    </row>
    <row r="36" spans="1:7" ht="31" x14ac:dyDescent="0.35">
      <c r="A36" s="3" t="s">
        <v>33</v>
      </c>
      <c r="B36" s="14">
        <v>1</v>
      </c>
      <c r="C36" s="5">
        <v>44250</v>
      </c>
      <c r="D36" s="5"/>
      <c r="E36" s="5">
        <v>44251</v>
      </c>
      <c r="F36" s="4" t="s">
        <v>5</v>
      </c>
      <c r="G36" s="1"/>
    </row>
    <row r="37" spans="1:7" ht="15.5" x14ac:dyDescent="0.35">
      <c r="A37" s="3" t="s">
        <v>45</v>
      </c>
      <c r="B37" s="14">
        <v>2</v>
      </c>
      <c r="C37" s="5">
        <v>44197</v>
      </c>
      <c r="D37" s="13">
        <v>44228</v>
      </c>
      <c r="E37" s="5">
        <v>44197</v>
      </c>
      <c r="F37" s="4" t="s">
        <v>7</v>
      </c>
      <c r="G37" s="1"/>
    </row>
    <row r="38" spans="1:7" ht="31" x14ac:dyDescent="0.35">
      <c r="A38" s="3" t="s">
        <v>46</v>
      </c>
      <c r="B38" s="14">
        <v>2</v>
      </c>
      <c r="C38" s="5">
        <v>44220</v>
      </c>
      <c r="D38" s="5"/>
      <c r="E38" s="5">
        <v>44221</v>
      </c>
      <c r="F38" s="4" t="s">
        <v>5</v>
      </c>
      <c r="G38" s="1"/>
    </row>
    <row r="39" spans="1:7" x14ac:dyDescent="0.35">
      <c r="A39" s="1"/>
      <c r="B39" s="1"/>
      <c r="C39" s="1"/>
      <c r="D39" s="1"/>
      <c r="E39" s="1"/>
      <c r="F39" s="1"/>
      <c r="G39" s="1"/>
    </row>
    <row r="40" spans="1:7" x14ac:dyDescent="0.35">
      <c r="A40" s="1"/>
      <c r="B40" s="1"/>
      <c r="C40" s="1"/>
      <c r="D40" s="1"/>
      <c r="E40" s="1"/>
      <c r="F40" s="1"/>
      <c r="G40" s="1"/>
    </row>
    <row r="41" spans="1:7" x14ac:dyDescent="0.35">
      <c r="A41" s="1"/>
      <c r="B41" s="1"/>
      <c r="C41" s="1"/>
      <c r="D41" s="1"/>
      <c r="E41" s="1"/>
      <c r="F41" s="1"/>
      <c r="G41" s="1"/>
    </row>
    <row r="42" spans="1:7" x14ac:dyDescent="0.35">
      <c r="A42" s="1"/>
      <c r="B42" s="1"/>
      <c r="C42" s="1"/>
      <c r="D42" s="1"/>
      <c r="E42" s="1"/>
      <c r="F42" s="1"/>
      <c r="G42" s="1"/>
    </row>
    <row r="43" spans="1:7" x14ac:dyDescent="0.35">
      <c r="A43" s="1"/>
      <c r="B43" s="1"/>
      <c r="C43" s="1"/>
      <c r="D43" s="1"/>
      <c r="E43" s="1"/>
      <c r="F43" s="1"/>
      <c r="G43" s="1"/>
    </row>
    <row r="44" spans="1:7" x14ac:dyDescent="0.35">
      <c r="A44" s="1"/>
      <c r="B44" s="1"/>
      <c r="C44" s="1"/>
      <c r="D44" s="1"/>
      <c r="E44" s="1"/>
      <c r="F44" s="1"/>
      <c r="G44" s="1"/>
    </row>
    <row r="45" spans="1:7" x14ac:dyDescent="0.35">
      <c r="A45" s="1"/>
      <c r="B45" s="1"/>
      <c r="C45" s="1"/>
      <c r="D45" s="1"/>
      <c r="E45" s="1"/>
      <c r="F45" s="1"/>
      <c r="G45" s="1"/>
    </row>
    <row r="46" spans="1:7" x14ac:dyDescent="0.35">
      <c r="A46" s="1"/>
      <c r="B46" s="1"/>
      <c r="C46" s="1"/>
      <c r="D46" s="1"/>
      <c r="E46" s="1"/>
      <c r="F46" s="1"/>
      <c r="G46" s="1"/>
    </row>
    <row r="47" spans="1:7" x14ac:dyDescent="0.35">
      <c r="A47" s="1"/>
      <c r="B47" s="1"/>
      <c r="C47" s="1"/>
      <c r="D47" s="1"/>
      <c r="E47" s="1"/>
      <c r="F47" s="1"/>
      <c r="G47" s="1"/>
    </row>
    <row r="48" spans="1:7" x14ac:dyDescent="0.35">
      <c r="A48" s="1"/>
      <c r="B48" s="1"/>
      <c r="C48" s="1"/>
      <c r="D48" s="1"/>
      <c r="E48" s="1"/>
      <c r="F48" s="1"/>
      <c r="G48" s="1"/>
    </row>
    <row r="49" spans="1:7" x14ac:dyDescent="0.35">
      <c r="A49" s="1"/>
      <c r="B49" s="1"/>
      <c r="C49" s="1"/>
      <c r="D49" s="1"/>
      <c r="E49" s="1"/>
      <c r="F49" s="1"/>
      <c r="G49" s="1"/>
    </row>
    <row r="50" spans="1:7" x14ac:dyDescent="0.35">
      <c r="A50" s="1"/>
      <c r="B50" s="1"/>
      <c r="C50" s="1"/>
      <c r="D50" s="1"/>
      <c r="E50" s="1"/>
      <c r="F50" s="1"/>
      <c r="G50" s="1"/>
    </row>
    <row r="51" spans="1:7" x14ac:dyDescent="0.35">
      <c r="A51" s="1"/>
      <c r="B51" s="1"/>
      <c r="C51" s="1"/>
      <c r="D51" s="1"/>
      <c r="E51" s="1"/>
      <c r="F51" s="1"/>
      <c r="G51" s="1"/>
    </row>
    <row r="52" spans="1:7" x14ac:dyDescent="0.35">
      <c r="A52" s="1"/>
      <c r="B52" s="1"/>
      <c r="C52" s="1"/>
      <c r="D52" s="1"/>
      <c r="E52" s="1"/>
      <c r="F52" s="1"/>
      <c r="G52" s="1"/>
    </row>
    <row r="53" spans="1:7" x14ac:dyDescent="0.35">
      <c r="A53" s="1"/>
      <c r="B53" s="1"/>
      <c r="C53" s="1"/>
      <c r="D53" s="1"/>
      <c r="E53" s="1"/>
      <c r="F53" s="1"/>
      <c r="G53" s="1"/>
    </row>
    <row r="54" spans="1:7" x14ac:dyDescent="0.35">
      <c r="A54" s="1"/>
      <c r="B54" s="1"/>
      <c r="C54" s="1"/>
      <c r="D54" s="1"/>
      <c r="E54" s="1"/>
      <c r="F54" s="1"/>
      <c r="G54" s="1"/>
    </row>
    <row r="55" spans="1:7" x14ac:dyDescent="0.35">
      <c r="A55" s="1"/>
      <c r="B55" s="1"/>
      <c r="C55" s="1"/>
      <c r="D55" s="1"/>
      <c r="E55" s="1"/>
      <c r="F55" s="1"/>
      <c r="G55" s="1"/>
    </row>
    <row r="56" spans="1:7" x14ac:dyDescent="0.35">
      <c r="A56" s="1"/>
      <c r="B56" s="1"/>
      <c r="C56" s="1"/>
      <c r="D56" s="1"/>
      <c r="E56" s="1"/>
      <c r="F56" s="1"/>
      <c r="G56" s="1"/>
    </row>
    <row r="57" spans="1:7" x14ac:dyDescent="0.35">
      <c r="A57" s="1"/>
      <c r="B57" s="1"/>
      <c r="C57" s="1"/>
      <c r="D57" s="1"/>
      <c r="E57" s="1"/>
      <c r="F57" s="1"/>
      <c r="G57" s="1"/>
    </row>
    <row r="58" spans="1:7" x14ac:dyDescent="0.35">
      <c r="A58" s="1"/>
      <c r="B58" s="1"/>
      <c r="C58" s="1"/>
      <c r="D58" s="1"/>
      <c r="E58" s="1"/>
      <c r="F58" s="1"/>
      <c r="G58" s="1"/>
    </row>
    <row r="59" spans="1:7" x14ac:dyDescent="0.35">
      <c r="A59" s="1"/>
      <c r="B59" s="1"/>
      <c r="C59" s="1"/>
      <c r="D59" s="1"/>
      <c r="E59" s="1"/>
      <c r="F59" s="1"/>
      <c r="G59" s="1"/>
    </row>
    <row r="60" spans="1:7" x14ac:dyDescent="0.35">
      <c r="A60" s="1"/>
      <c r="B60" s="1"/>
      <c r="C60" s="1"/>
      <c r="D60" s="1"/>
      <c r="E60" s="1"/>
      <c r="F60" s="1"/>
      <c r="G60" s="1"/>
    </row>
    <row r="61" spans="1:7" x14ac:dyDescent="0.35">
      <c r="A61" s="1"/>
      <c r="B61" s="1"/>
      <c r="C61" s="1"/>
      <c r="D61" s="1"/>
      <c r="E61" s="1"/>
      <c r="F61" s="1"/>
      <c r="G61" s="1"/>
    </row>
    <row r="62" spans="1:7" x14ac:dyDescent="0.35">
      <c r="A62" s="1"/>
      <c r="B62" s="1"/>
      <c r="C62" s="1"/>
      <c r="D62" s="1"/>
      <c r="E62" s="1"/>
      <c r="F62" s="1"/>
      <c r="G62" s="1"/>
    </row>
    <row r="63" spans="1:7" x14ac:dyDescent="0.35">
      <c r="A63" s="1"/>
      <c r="B63" s="1"/>
      <c r="C63" s="1"/>
      <c r="D63" s="1"/>
      <c r="E63" s="1"/>
      <c r="F63" s="1"/>
      <c r="G63" s="1"/>
    </row>
    <row r="64" spans="1:7" x14ac:dyDescent="0.35">
      <c r="A64" s="1"/>
      <c r="B64" s="1"/>
      <c r="C64" s="1"/>
      <c r="D64" s="1"/>
      <c r="E64" s="1"/>
      <c r="F64" s="1"/>
      <c r="G64" s="1"/>
    </row>
    <row r="65" spans="1:7" x14ac:dyDescent="0.35">
      <c r="A65" s="1"/>
      <c r="B65" s="1"/>
      <c r="C65" s="1"/>
      <c r="D65" s="1"/>
      <c r="E65" s="1"/>
      <c r="F65" s="1"/>
      <c r="G65" s="1"/>
    </row>
    <row r="66" spans="1:7" x14ac:dyDescent="0.35">
      <c r="A66" s="1"/>
      <c r="B66" s="1"/>
      <c r="C66" s="1"/>
      <c r="D66" s="1"/>
      <c r="E66" s="1"/>
      <c r="F66" s="1"/>
      <c r="G66" s="1"/>
    </row>
    <row r="67" spans="1:7" x14ac:dyDescent="0.35">
      <c r="A67" s="1"/>
      <c r="B67" s="1"/>
      <c r="C67" s="1"/>
      <c r="D67" s="1"/>
      <c r="E67" s="1"/>
      <c r="F67" s="1"/>
      <c r="G67" s="1"/>
    </row>
    <row r="68" spans="1:7" x14ac:dyDescent="0.35">
      <c r="A68" s="1"/>
      <c r="B68" s="1"/>
      <c r="C68" s="1"/>
      <c r="D68" s="1"/>
      <c r="E68" s="1"/>
      <c r="F68" s="1"/>
      <c r="G68" s="1"/>
    </row>
    <row r="69" spans="1:7" x14ac:dyDescent="0.35">
      <c r="G69" s="1"/>
    </row>
    <row r="70" spans="1:7" x14ac:dyDescent="0.35">
      <c r="G70" s="1"/>
    </row>
    <row r="71" spans="1:7" x14ac:dyDescent="0.35">
      <c r="A71" s="1"/>
      <c r="B71" s="1"/>
      <c r="C71" s="1"/>
      <c r="D71" s="1"/>
      <c r="E71" s="1"/>
      <c r="F71" s="1"/>
      <c r="G71" s="1"/>
    </row>
    <row r="72" spans="1:7" x14ac:dyDescent="0.35">
      <c r="A72" s="1"/>
      <c r="B72" s="1"/>
      <c r="C72" s="1"/>
      <c r="D72" s="1"/>
      <c r="E72" s="1"/>
      <c r="F72" s="1"/>
      <c r="G72" s="1"/>
    </row>
    <row r="73" spans="1:7" x14ac:dyDescent="0.35">
      <c r="A73" s="1"/>
      <c r="B73" s="1"/>
      <c r="C73" s="1"/>
      <c r="D73" s="1"/>
      <c r="E73" s="1"/>
      <c r="F73" s="1"/>
      <c r="G73" s="1"/>
    </row>
    <row r="74" spans="1:7" x14ac:dyDescent="0.35">
      <c r="A74" s="1"/>
      <c r="B74" s="1"/>
      <c r="C74" s="1"/>
      <c r="D74" s="1"/>
      <c r="E74" s="1"/>
      <c r="F74" s="1"/>
      <c r="G74" s="1"/>
    </row>
    <row r="75" spans="1:7" x14ac:dyDescent="0.35">
      <c r="A75" s="1"/>
      <c r="B75" s="1"/>
      <c r="C75" s="1"/>
      <c r="D75" s="1"/>
      <c r="E75" s="1"/>
      <c r="F75" s="1"/>
      <c r="G75" s="1"/>
    </row>
    <row r="76" spans="1:7" x14ac:dyDescent="0.35">
      <c r="A76" s="1"/>
      <c r="B76" s="1"/>
      <c r="C76" s="1"/>
      <c r="D76" s="1"/>
      <c r="E76" s="1"/>
      <c r="F76" s="1"/>
      <c r="G76" s="1"/>
    </row>
    <row r="77" spans="1:7" x14ac:dyDescent="0.35">
      <c r="A77" s="1"/>
      <c r="B77" s="1"/>
      <c r="C77" s="1"/>
      <c r="D77" s="1"/>
      <c r="E77" s="1"/>
      <c r="F77" s="1"/>
      <c r="G77" s="1"/>
    </row>
    <row r="78" spans="1:7" x14ac:dyDescent="0.35">
      <c r="A78" s="1"/>
      <c r="B78" s="1"/>
      <c r="C78" s="1"/>
      <c r="D78" s="1"/>
      <c r="E78" s="1"/>
      <c r="F78" s="1"/>
      <c r="G78" s="1"/>
    </row>
    <row r="79" spans="1:7" x14ac:dyDescent="0.35">
      <c r="A79" s="1"/>
      <c r="B79" s="1"/>
      <c r="C79" s="1"/>
      <c r="D79" s="1"/>
      <c r="E79" s="1"/>
      <c r="F79" s="1"/>
      <c r="G79" s="1"/>
    </row>
    <row r="80" spans="1:7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</row>
    <row r="234" spans="1:7" x14ac:dyDescent="0.35">
      <c r="A234" s="1"/>
      <c r="B234" s="1"/>
      <c r="C234" s="1"/>
      <c r="D234" s="1"/>
      <c r="E234" s="1"/>
      <c r="F234" s="1"/>
    </row>
    <row r="235" spans="1:7" x14ac:dyDescent="0.35">
      <c r="C235" s="1"/>
    </row>
  </sheetData>
  <dataValidations xWindow="821" yWindow="357" count="1">
    <dataValidation type="list" allowBlank="1" showInputMessage="1" showErrorMessage="1" promptTitle="Estado" prompt="Por favor, introduzca un valor para el estado (PENDIENTE, EN PROGRESO O REALIZADO )" sqref="F1:F38" xr:uid="{01248019-FD26-4D39-BA8E-80B22E1EE596}">
      <formula1>$N$2:$N$4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F49-AC43-4CCD-856F-6ED289E70C3E}">
  <dimension ref="A2:G35"/>
  <sheetViews>
    <sheetView workbookViewId="0">
      <selection activeCell="D22" sqref="D22"/>
    </sheetView>
  </sheetViews>
  <sheetFormatPr baseColWidth="10" defaultRowHeight="14.5" x14ac:dyDescent="0.35"/>
  <cols>
    <col min="1" max="1" width="13.08984375" customWidth="1"/>
    <col min="3" max="3" width="11.36328125" bestFit="1" customWidth="1"/>
    <col min="4" max="4" width="13.08984375" bestFit="1" customWidth="1"/>
    <col min="6" max="6" width="11.26953125" bestFit="1" customWidth="1"/>
  </cols>
  <sheetData>
    <row r="2" spans="1:7" x14ac:dyDescent="0.35">
      <c r="B2" s="15" t="s">
        <v>51</v>
      </c>
      <c r="C2" s="15"/>
    </row>
    <row r="3" spans="1:7" x14ac:dyDescent="0.35">
      <c r="B3" s="11" t="s">
        <v>52</v>
      </c>
      <c r="C3" s="11">
        <v>28</v>
      </c>
    </row>
    <row r="4" spans="1:7" x14ac:dyDescent="0.35">
      <c r="B4" s="11" t="s">
        <v>48</v>
      </c>
      <c r="C4" s="11">
        <f>SUM('SPRINT-BACKLOG'!B2:B38)</f>
        <v>31</v>
      </c>
    </row>
    <row r="7" spans="1:7" ht="26" x14ac:dyDescent="0.35">
      <c r="A7" s="7" t="s">
        <v>53</v>
      </c>
      <c r="B7" s="7" t="s">
        <v>47</v>
      </c>
      <c r="C7" s="7" t="s">
        <v>48</v>
      </c>
      <c r="D7" s="7" t="s">
        <v>49</v>
      </c>
      <c r="E7" s="7" t="s">
        <v>50</v>
      </c>
      <c r="G7" s="6"/>
    </row>
    <row r="8" spans="1:7" x14ac:dyDescent="0.35">
      <c r="A8" s="8">
        <v>44228</v>
      </c>
      <c r="B8" s="12">
        <v>1</v>
      </c>
      <c r="C8" s="9">
        <f>C4</f>
        <v>31</v>
      </c>
      <c r="D8" s="10">
        <f>SUMIF('SPRINT-BACKLOG'!D2:D38,"="&amp;VALUE(A8),'SPRINT-BACKLOG'!B2:B38)</f>
        <v>2</v>
      </c>
      <c r="E8" s="9">
        <f>C4 - D8</f>
        <v>29</v>
      </c>
    </row>
    <row r="9" spans="1:7" ht="15.5" x14ac:dyDescent="0.35">
      <c r="A9" s="5">
        <v>44229</v>
      </c>
      <c r="B9" s="12">
        <v>2</v>
      </c>
      <c r="C9" s="9">
        <f t="shared" ref="C9:C35" si="0">C8-$C$4/($C$3-1)</f>
        <v>29.851851851851851</v>
      </c>
      <c r="D9" s="10">
        <v>2</v>
      </c>
      <c r="E9" s="9">
        <f>E8 - D9</f>
        <v>27</v>
      </c>
    </row>
    <row r="10" spans="1:7" x14ac:dyDescent="0.35">
      <c r="A10" s="8">
        <v>44230</v>
      </c>
      <c r="B10" s="12">
        <v>3</v>
      </c>
      <c r="C10" s="9">
        <f t="shared" si="0"/>
        <v>28.703703703703702</v>
      </c>
      <c r="D10" s="10">
        <v>0</v>
      </c>
      <c r="E10" s="9">
        <f>E9 - D10</f>
        <v>27</v>
      </c>
    </row>
    <row r="11" spans="1:7" x14ac:dyDescent="0.35">
      <c r="A11" s="8">
        <v>44231</v>
      </c>
      <c r="B11" s="12">
        <v>4</v>
      </c>
      <c r="C11" s="9">
        <f t="shared" si="0"/>
        <v>27.555555555555554</v>
      </c>
      <c r="D11" s="10">
        <v>5</v>
      </c>
      <c r="E11" s="9">
        <f t="shared" ref="E11:E35" si="1">E10 - D11</f>
        <v>22</v>
      </c>
    </row>
    <row r="12" spans="1:7" x14ac:dyDescent="0.35">
      <c r="A12" s="8">
        <v>44232</v>
      </c>
      <c r="B12" s="12">
        <v>5</v>
      </c>
      <c r="C12" s="9">
        <f t="shared" si="0"/>
        <v>26.407407407407405</v>
      </c>
      <c r="D12" s="10">
        <v>0</v>
      </c>
      <c r="E12" s="9">
        <f t="shared" si="1"/>
        <v>22</v>
      </c>
    </row>
    <row r="13" spans="1:7" x14ac:dyDescent="0.35">
      <c r="A13" s="8">
        <v>44233</v>
      </c>
      <c r="B13" s="12">
        <v>6</v>
      </c>
      <c r="C13" s="9">
        <f t="shared" si="0"/>
        <v>25.259259259259256</v>
      </c>
      <c r="D13" s="10">
        <v>1</v>
      </c>
      <c r="E13" s="9">
        <f t="shared" si="1"/>
        <v>21</v>
      </c>
    </row>
    <row r="14" spans="1:7" x14ac:dyDescent="0.35">
      <c r="A14" s="8">
        <v>44234</v>
      </c>
      <c r="B14" s="12">
        <v>7</v>
      </c>
      <c r="C14" s="9">
        <f t="shared" si="0"/>
        <v>24.111111111111107</v>
      </c>
      <c r="D14" s="10">
        <v>0</v>
      </c>
      <c r="E14" s="9">
        <f t="shared" si="1"/>
        <v>21</v>
      </c>
    </row>
    <row r="15" spans="1:7" x14ac:dyDescent="0.35">
      <c r="A15" s="8">
        <v>44235</v>
      </c>
      <c r="B15" s="12">
        <v>8</v>
      </c>
      <c r="C15" s="9">
        <f t="shared" si="0"/>
        <v>22.962962962962958</v>
      </c>
      <c r="D15" s="10">
        <v>3</v>
      </c>
      <c r="E15" s="9">
        <f t="shared" si="1"/>
        <v>18</v>
      </c>
    </row>
    <row r="16" spans="1:7" x14ac:dyDescent="0.35">
      <c r="A16" s="8">
        <v>44236</v>
      </c>
      <c r="B16" s="12">
        <v>9</v>
      </c>
      <c r="C16" s="9">
        <f t="shared" si="0"/>
        <v>21.81481481481481</v>
      </c>
      <c r="D16" s="10">
        <v>2</v>
      </c>
      <c r="E16" s="9">
        <f t="shared" si="1"/>
        <v>16</v>
      </c>
    </row>
    <row r="17" spans="1:5" x14ac:dyDescent="0.35">
      <c r="A17" s="8">
        <v>44237</v>
      </c>
      <c r="B17" s="12">
        <v>10</v>
      </c>
      <c r="C17" s="9">
        <f t="shared" si="0"/>
        <v>20.666666666666661</v>
      </c>
      <c r="D17" s="10">
        <f>SUMIF('SPRINT-BACKLOG'!D2:D38,"="&amp;VALUE(A17),'SPRINT-BACKLOG'!B2:B38)</f>
        <v>0</v>
      </c>
      <c r="E17" s="9">
        <f t="shared" si="1"/>
        <v>16</v>
      </c>
    </row>
    <row r="18" spans="1:5" x14ac:dyDescent="0.35">
      <c r="A18" s="8">
        <v>44238</v>
      </c>
      <c r="B18" s="12">
        <v>11</v>
      </c>
      <c r="C18" s="9">
        <f t="shared" si="0"/>
        <v>19.518518518518512</v>
      </c>
      <c r="D18" s="10">
        <f>SUMIF('SPRINT-BACKLOG'!D2:D38,"="&amp;VALUE(A18),'SPRINT-BACKLOG'!B2:B38)</f>
        <v>0</v>
      </c>
      <c r="E18" s="9">
        <f t="shared" si="1"/>
        <v>16</v>
      </c>
    </row>
    <row r="19" spans="1:5" x14ac:dyDescent="0.35">
      <c r="A19" s="8">
        <v>44239</v>
      </c>
      <c r="B19" s="12">
        <v>12</v>
      </c>
      <c r="C19" s="9">
        <f t="shared" si="0"/>
        <v>18.370370370370363</v>
      </c>
      <c r="D19" s="10">
        <f>SUMIF('SPRINT-BACKLOG'!D2:D38,"="&amp;VALUE(A19),'SPRINT-BACKLOG'!B2:B38)</f>
        <v>0</v>
      </c>
      <c r="E19" s="9">
        <f t="shared" si="1"/>
        <v>16</v>
      </c>
    </row>
    <row r="20" spans="1:5" x14ac:dyDescent="0.35">
      <c r="A20" s="8">
        <v>44240</v>
      </c>
      <c r="B20" s="12">
        <v>13</v>
      </c>
      <c r="C20" s="9">
        <f t="shared" si="0"/>
        <v>17.222222222222214</v>
      </c>
      <c r="D20" s="10">
        <f>SUMIF('SPRINT-BACKLOG'!D2:D38,"="&amp;VALUE(A20),'SPRINT-BACKLOG'!B2:B38)</f>
        <v>0</v>
      </c>
      <c r="E20" s="9">
        <f t="shared" si="1"/>
        <v>16</v>
      </c>
    </row>
    <row r="21" spans="1:5" x14ac:dyDescent="0.35">
      <c r="A21" s="8">
        <v>44241</v>
      </c>
      <c r="B21" s="12">
        <v>14</v>
      </c>
      <c r="C21" s="9">
        <f t="shared" si="0"/>
        <v>16.074074074074066</v>
      </c>
      <c r="D21" s="10">
        <f>SUMIF('SPRINT-BACKLOG'!D2:D38,"="&amp;VALUE(A21),'SPRINT-BACKLOG'!B2:B38)</f>
        <v>0</v>
      </c>
      <c r="E21" s="9">
        <f t="shared" si="1"/>
        <v>16</v>
      </c>
    </row>
    <row r="22" spans="1:5" x14ac:dyDescent="0.35">
      <c r="A22" s="8">
        <v>44242</v>
      </c>
      <c r="B22" s="12">
        <v>15</v>
      </c>
      <c r="C22" s="9">
        <f t="shared" si="0"/>
        <v>14.925925925925917</v>
      </c>
      <c r="D22" s="10">
        <f>SUMIF('SPRINT-BACKLOG'!D2:D38,"="&amp;VALUE(A22),'SPRINT-BACKLOG'!B2:B38)</f>
        <v>2</v>
      </c>
      <c r="E22" s="9">
        <f t="shared" si="1"/>
        <v>14</v>
      </c>
    </row>
    <row r="23" spans="1:5" x14ac:dyDescent="0.35">
      <c r="A23" s="8">
        <v>44243</v>
      </c>
      <c r="B23" s="12">
        <v>16</v>
      </c>
      <c r="C23" s="9">
        <f t="shared" si="0"/>
        <v>13.777777777777768</v>
      </c>
      <c r="D23" s="10">
        <f>SUMIF('SPRINT-BACKLOG'!D2:D38,"="&amp;VALUE(A23),'SPRINT-BACKLOG'!B2:B38)</f>
        <v>5</v>
      </c>
      <c r="E23" s="9">
        <f t="shared" si="1"/>
        <v>9</v>
      </c>
    </row>
    <row r="24" spans="1:5" x14ac:dyDescent="0.35">
      <c r="A24" s="8">
        <v>44244</v>
      </c>
      <c r="B24" s="12">
        <v>17</v>
      </c>
      <c r="C24" s="9">
        <f t="shared" si="0"/>
        <v>12.629629629629619</v>
      </c>
      <c r="D24" s="10">
        <f>SUMIF('SPRINT-BACKLOG'!D2:D38,"="&amp;VALUE(A24),'SPRINT-BACKLOG'!B2:B38)</f>
        <v>2</v>
      </c>
      <c r="E24" s="9">
        <f t="shared" si="1"/>
        <v>7</v>
      </c>
    </row>
    <row r="25" spans="1:5" x14ac:dyDescent="0.35">
      <c r="A25" s="8">
        <v>44245</v>
      </c>
      <c r="B25" s="12">
        <v>18</v>
      </c>
      <c r="C25" s="9">
        <f t="shared" si="0"/>
        <v>11.48148148148147</v>
      </c>
      <c r="D25" s="10">
        <f>SUMIF('SPRINT-BACKLOG'!D2:D38,"="&amp;VALUE(A25),'SPRINT-BACKLOG'!B2:B38)</f>
        <v>1</v>
      </c>
      <c r="E25" s="9">
        <f t="shared" si="1"/>
        <v>6</v>
      </c>
    </row>
    <row r="26" spans="1:5" x14ac:dyDescent="0.35">
      <c r="A26" s="8">
        <v>44246</v>
      </c>
      <c r="B26" s="12">
        <v>19</v>
      </c>
      <c r="C26" s="9">
        <f t="shared" si="0"/>
        <v>10.333333333333321</v>
      </c>
      <c r="D26" s="10">
        <f>SUMIF('SPRINT-BACKLOG'!D2:D38,"="&amp;VALUE(A26),'SPRINT-BACKLOG'!B2:B38)</f>
        <v>0</v>
      </c>
      <c r="E26" s="9">
        <f>E25 - D26</f>
        <v>6</v>
      </c>
    </row>
    <row r="27" spans="1:5" x14ac:dyDescent="0.35">
      <c r="A27" s="8">
        <v>44247</v>
      </c>
      <c r="B27" s="12">
        <v>20</v>
      </c>
      <c r="C27" s="9">
        <f t="shared" si="0"/>
        <v>9.1851851851851727</v>
      </c>
      <c r="D27" s="10">
        <f>SUMIF('SPRINT-BACKLOG'!D2:D38,"="&amp;VALUE(A27),'SPRINT-BACKLOG'!B2:B38)</f>
        <v>0</v>
      </c>
      <c r="E27" s="9">
        <f t="shared" si="1"/>
        <v>6</v>
      </c>
    </row>
    <row r="28" spans="1:5" x14ac:dyDescent="0.35">
      <c r="A28" s="8">
        <v>44248</v>
      </c>
      <c r="B28" s="12">
        <v>21</v>
      </c>
      <c r="C28" s="9">
        <f t="shared" si="0"/>
        <v>8.0370370370370239</v>
      </c>
      <c r="D28" s="10">
        <f>SUMIF('SPRINT-BACKLOG'!D2:D38,"="&amp;VALUE(A28),'SPRINT-BACKLOG'!B2:B38)</f>
        <v>0</v>
      </c>
      <c r="E28" s="9">
        <f t="shared" si="1"/>
        <v>6</v>
      </c>
    </row>
    <row r="29" spans="1:5" x14ac:dyDescent="0.35">
      <c r="A29" s="8">
        <v>44249</v>
      </c>
      <c r="B29" s="12">
        <v>22</v>
      </c>
      <c r="C29" s="9">
        <f t="shared" si="0"/>
        <v>6.888888888888876</v>
      </c>
      <c r="D29" s="10">
        <v>0</v>
      </c>
      <c r="E29" s="9">
        <f t="shared" si="1"/>
        <v>6</v>
      </c>
    </row>
    <row r="30" spans="1:5" x14ac:dyDescent="0.35">
      <c r="A30" s="8">
        <v>44250</v>
      </c>
      <c r="B30" s="12">
        <v>23</v>
      </c>
      <c r="C30" s="9">
        <f t="shared" si="0"/>
        <v>5.740740740740728</v>
      </c>
      <c r="D30" s="10">
        <f>SUMIF('SPRINT-BACKLOG'!D2:D38,"="&amp;VALUE(A30),'SPRINT-BACKLOG'!B2:B38)</f>
        <v>0</v>
      </c>
      <c r="E30" s="9">
        <f t="shared" si="1"/>
        <v>6</v>
      </c>
    </row>
    <row r="31" spans="1:5" x14ac:dyDescent="0.35">
      <c r="A31" s="8">
        <v>44251</v>
      </c>
      <c r="B31" s="12">
        <v>24</v>
      </c>
      <c r="C31" s="9">
        <f t="shared" si="0"/>
        <v>4.5925925925925801</v>
      </c>
      <c r="D31" s="10">
        <f>SUMIF('SPRINT-BACKLOG'!D2:D38,"="&amp;VALUE(A31),'SPRINT-BACKLOG'!B2:B38)</f>
        <v>0</v>
      </c>
      <c r="E31" s="9">
        <f t="shared" si="1"/>
        <v>6</v>
      </c>
    </row>
    <row r="32" spans="1:5" x14ac:dyDescent="0.35">
      <c r="A32" s="8">
        <v>44252</v>
      </c>
      <c r="B32" s="12">
        <v>25</v>
      </c>
      <c r="C32" s="9">
        <f t="shared" si="0"/>
        <v>3.4444444444444322</v>
      </c>
      <c r="D32" s="10">
        <f>SUMIF('SPRINT-BACKLOG'!D2:D38,"="&amp;VALUE(A32),'SPRINT-BACKLOG'!B2:B38)</f>
        <v>0</v>
      </c>
      <c r="E32" s="9">
        <f t="shared" si="1"/>
        <v>6</v>
      </c>
    </row>
    <row r="33" spans="1:5" x14ac:dyDescent="0.35">
      <c r="A33" s="8">
        <v>44253</v>
      </c>
      <c r="B33" s="12">
        <v>26</v>
      </c>
      <c r="C33" s="9">
        <f t="shared" si="0"/>
        <v>2.2962962962962843</v>
      </c>
      <c r="D33" s="10">
        <f>SUMIF('SPRINT-BACKLOG'!D2:D38,"="&amp;VALUE(A33),'SPRINT-BACKLOG'!B2:B38)</f>
        <v>0</v>
      </c>
      <c r="E33" s="9">
        <f t="shared" si="1"/>
        <v>6</v>
      </c>
    </row>
    <row r="34" spans="1:5" x14ac:dyDescent="0.35">
      <c r="A34" s="8">
        <v>44254</v>
      </c>
      <c r="B34" s="12">
        <v>27</v>
      </c>
      <c r="C34" s="9">
        <f t="shared" si="0"/>
        <v>1.1481481481481361</v>
      </c>
      <c r="D34" s="10">
        <f>SUMIF('SPRINT-BACKLOG'!D2:D38,"="&amp;VALUE(A34),'SPRINT-BACKLOG'!B2:B38)</f>
        <v>0</v>
      </c>
      <c r="E34" s="9">
        <f t="shared" si="1"/>
        <v>6</v>
      </c>
    </row>
    <row r="35" spans="1:5" x14ac:dyDescent="0.35">
      <c r="A35" s="8">
        <v>44255</v>
      </c>
      <c r="B35" s="12">
        <v>28</v>
      </c>
      <c r="C35" s="9">
        <f t="shared" si="0"/>
        <v>-1.1990408665951691E-14</v>
      </c>
      <c r="D35" s="10">
        <f>SUMIF('SPRINT-BACKLOG'!D2:D38,"="&amp;VALUE(A35),'SPRINT-BACKLOG'!B2:B38)</f>
        <v>0</v>
      </c>
      <c r="E35" s="9">
        <f t="shared" si="1"/>
        <v>6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524-31FA-4FAD-9DB3-EC8134E3878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SPRINT-BACKLOG</vt:lpstr>
      <vt:lpstr>AUX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Fuentes Gómez</dc:creator>
  <cp:lastModifiedBy>Alejandro Fuentes Gómez</cp:lastModifiedBy>
  <dcterms:created xsi:type="dcterms:W3CDTF">2021-02-01T14:57:02Z</dcterms:created>
  <dcterms:modified xsi:type="dcterms:W3CDTF">2021-02-19T00:25:51Z</dcterms:modified>
</cp:coreProperties>
</file>