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lejandrogleason/Desktop/ITESM/8voSemestre(UT)/Data Science/Task1-Tips/"/>
    </mc:Choice>
  </mc:AlternateContent>
  <xr:revisionPtr revIDLastSave="0" documentId="13_ncr:1_{20E3BF42-C53D-6B44-AEB6-8978F78FF0FB}" xr6:coauthVersionLast="46" xr6:coauthVersionMax="46" xr10:uidLastSave="{00000000-0000-0000-0000-000000000000}"/>
  <bookViews>
    <workbookView xWindow="0" yWindow="500" windowWidth="28800" windowHeight="17500" activeTab="1" xr2:uid="{00000000-000D-0000-FFFF-FFFF00000000}"/>
  </bookViews>
  <sheets>
    <sheet name="SolutionSheet" sheetId="1" r:id="rId1"/>
    <sheet name="RegressionOutput" sheetId="2" r:id="rId2"/>
    <sheet name="FinalRegre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5" i="1" l="1"/>
  <c r="T30" i="1"/>
  <c r="T35"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9" i="1"/>
  <c r="N10" i="1" l="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9" i="1"/>
  <c r="U34" i="1" s="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9" i="1"/>
  <c r="U32" i="1" s="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9" i="1"/>
  <c r="T31" i="1" l="1"/>
  <c r="U31" i="1"/>
  <c r="W35" i="1"/>
  <c r="T32" i="1"/>
  <c r="W34" i="1"/>
  <c r="Y35" i="1"/>
  <c r="T34" i="1"/>
  <c r="V35" i="1"/>
  <c r="V34" i="1"/>
  <c r="V32" i="1"/>
</calcChain>
</file>

<file path=xl/sharedStrings.xml><?xml version="1.0" encoding="utf-8"?>
<sst xmlns="http://schemas.openxmlformats.org/spreadsheetml/2006/main" count="1102" uniqueCount="77">
  <si>
    <t>Task 1 - Multiple Regression - Data Science - Alejandro Gleason</t>
  </si>
  <si>
    <t>total_bill</t>
  </si>
  <si>
    <t>tip</t>
  </si>
  <si>
    <t>sex</t>
  </si>
  <si>
    <t>smoker</t>
  </si>
  <si>
    <t>size</t>
  </si>
  <si>
    <t>Sat</t>
  </si>
  <si>
    <t>Sun</t>
  </si>
  <si>
    <t>Thur</t>
  </si>
  <si>
    <t>Lunch</t>
  </si>
  <si>
    <t>Independent: total_bill, sex, smoker, size, day and time</t>
  </si>
  <si>
    <t>Dependent: tip</t>
  </si>
  <si>
    <r>
      <rPr>
        <b/>
        <sz val="12"/>
        <color theme="1"/>
        <rFont val="Calibri"/>
        <family val="2"/>
        <scheme val="minor"/>
      </rPr>
      <t xml:space="preserve">1st step: </t>
    </r>
    <r>
      <rPr>
        <sz val="12"/>
        <color theme="1"/>
        <rFont val="Calibri"/>
        <family val="2"/>
        <scheme val="minor"/>
      </rPr>
      <t>Generate a list of potential variables, independents and dependent.</t>
    </r>
  </si>
  <si>
    <t>tip (y)</t>
  </si>
  <si>
    <t xml:space="preserve"> </t>
  </si>
  <si>
    <t>total_bill (x1)</t>
  </si>
  <si>
    <t>sex (x2)</t>
  </si>
  <si>
    <t>smoker (x3)</t>
  </si>
  <si>
    <t>Female</t>
  </si>
  <si>
    <t>No</t>
  </si>
  <si>
    <t>Dinner</t>
  </si>
  <si>
    <t>Male</t>
  </si>
  <si>
    <t>Yes</t>
  </si>
  <si>
    <t>Fri</t>
  </si>
  <si>
    <t>day</t>
  </si>
  <si>
    <t>time</t>
  </si>
  <si>
    <r>
      <rPr>
        <b/>
        <sz val="12"/>
        <color theme="1"/>
        <rFont val="Calibri"/>
        <family val="2"/>
        <scheme val="minor"/>
      </rPr>
      <t xml:space="preserve">3rd step: </t>
    </r>
    <r>
      <rPr>
        <sz val="12"/>
        <color theme="1"/>
        <rFont val="Calibri"/>
        <family val="2"/>
        <scheme val="minor"/>
      </rPr>
      <t>Clean data, placing all independent variables contigous and transforming categorical variables into dummy types. If elses are handled by nested ifs.</t>
    </r>
  </si>
  <si>
    <t>SUMMARY OUTPUT</t>
  </si>
  <si>
    <t>Regression Statistics</t>
  </si>
  <si>
    <t>Multiple R</t>
  </si>
  <si>
    <t>R Square</t>
  </si>
  <si>
    <t>Adjusted R Square</t>
  </si>
  <si>
    <t>Standard Error</t>
  </si>
  <si>
    <t>Observations</t>
  </si>
  <si>
    <t>ANOVA</t>
  </si>
  <si>
    <t>Regression</t>
  </si>
  <si>
    <t>Residual</t>
  </si>
  <si>
    <t>Total</t>
  </si>
  <si>
    <t>Intercept</t>
  </si>
  <si>
    <t>df</t>
  </si>
  <si>
    <t>MS</t>
  </si>
  <si>
    <t>F</t>
  </si>
  <si>
    <t>Significance F</t>
  </si>
  <si>
    <t>Coefficients</t>
  </si>
  <si>
    <t>t Stat</t>
  </si>
  <si>
    <t>P-value</t>
  </si>
  <si>
    <t>Lower 95%</t>
  </si>
  <si>
    <t>Upper 95%</t>
  </si>
  <si>
    <t>Lower 95.0%</t>
  </si>
  <si>
    <t>Upper 95.0%</t>
  </si>
  <si>
    <t>4th step: Use Excel's multiple regression tool with the clean data.</t>
  </si>
  <si>
    <r>
      <rPr>
        <b/>
        <sz val="12"/>
        <color theme="1"/>
        <rFont val="Calibri"/>
        <family val="2"/>
        <scheme val="minor"/>
      </rPr>
      <t xml:space="preserve">2nd step: </t>
    </r>
    <r>
      <rPr>
        <sz val="12"/>
        <color theme="1"/>
        <rFont val="Calibri"/>
        <family val="2"/>
        <scheme val="minor"/>
      </rPr>
      <t>Collect data on the variables.</t>
    </r>
  </si>
  <si>
    <r>
      <rPr>
        <b/>
        <sz val="12"/>
        <color theme="1"/>
        <rFont val="Calibri"/>
        <family val="2"/>
        <scheme val="minor"/>
      </rPr>
      <t xml:space="preserve">5th step: </t>
    </r>
    <r>
      <rPr>
        <sz val="12"/>
        <color theme="1"/>
        <rFont val="Calibri"/>
        <family val="2"/>
        <scheme val="minor"/>
      </rPr>
      <t>Determine the equation.</t>
    </r>
  </si>
  <si>
    <t>How to interpret the output?</t>
  </si>
  <si>
    <t>day (x4)</t>
  </si>
  <si>
    <t>time (x5)</t>
  </si>
  <si>
    <t>size (x6)</t>
  </si>
  <si>
    <t>R Square = .47</t>
  </si>
  <si>
    <t>It means that roughy 47% of the variability of y can be explained by the set of independent variables we considered.</t>
  </si>
  <si>
    <t>Adjusted R Square = .45</t>
  </si>
  <si>
    <t>Similar to R Square but it is adjusted to factors as the independent variables (more features, more penalties) and the sample size (bigger sample size, better results). Useful to compare models.</t>
  </si>
  <si>
    <t>Observations = 244</t>
  </si>
  <si>
    <t>This is n, the size of our sample.</t>
  </si>
  <si>
    <t>P value for the overall F test. Useful to accept or reject the H0 (b1 == b2 == … bn) and H1 (at last one b1 != 0). We would stop if that value was  greater than alpha (which in this case is 0.05), so with this information, the model is good. We can also use the individual P-values to see if the variables are good for the model or not, which in this case, most of them are not useful, excepting the size and bill.</t>
  </si>
  <si>
    <t>Significance F = 4.09 E -30 and individual P-values</t>
  </si>
  <si>
    <r>
      <rPr>
        <b/>
        <sz val="12"/>
        <color theme="1"/>
        <rFont val="Calibri"/>
        <family val="2"/>
        <scheme val="minor"/>
      </rPr>
      <t xml:space="preserve">4th step: </t>
    </r>
    <r>
      <rPr>
        <sz val="12"/>
        <color theme="1"/>
        <rFont val="Calibri"/>
        <family val="2"/>
        <scheme val="minor"/>
      </rPr>
      <t xml:space="preserve">Examine the IV and DV to search for multicolinearity (IV vs IV) and correlation (IV vs DV). </t>
    </r>
  </si>
  <si>
    <t>For the other variables, we are going to use the correlation Excel function.</t>
  </si>
  <si>
    <t>TotalBill (DV) vs Tip (IV) are correlated</t>
  </si>
  <si>
    <t>Size (DV) vs Tip (IV) are correlated</t>
  </si>
  <si>
    <t>Not fit Pearson</t>
  </si>
  <si>
    <t>Analysis of Variance</t>
  </si>
  <si>
    <t>Standard Error of the Regression = 1.0207</t>
  </si>
  <si>
    <t>An increase in 1 USD of the total bill will increase the tip by .09 which is about 10%, which makes sense. Also, it says that an increase by 1 person, will increase the tip by .17.</t>
  </si>
  <si>
    <t>The average distance of the data points from the regression model in the Dependent Variable units. So, in this example, the data points are in average 1.020 USD away from the regression model. It works for the estimation range.</t>
  </si>
  <si>
    <t xml:space="preserve">total_bill (x1) </t>
  </si>
  <si>
    <t>SS</t>
  </si>
  <si>
    <r>
      <t xml:space="preserve">In conclusion we can use both </t>
    </r>
    <r>
      <rPr>
        <b/>
        <sz val="12"/>
        <color theme="1"/>
        <rFont val="Calibri"/>
        <family val="2"/>
        <scheme val="minor"/>
      </rPr>
      <t>Total Bill</t>
    </r>
    <r>
      <rPr>
        <sz val="12"/>
        <color theme="1"/>
        <rFont val="Calibri"/>
        <family val="2"/>
        <scheme val="minor"/>
      </rPr>
      <t xml:space="preserve"> and </t>
    </r>
    <r>
      <rPr>
        <b/>
        <sz val="12"/>
        <color theme="1"/>
        <rFont val="Calibri"/>
        <family val="2"/>
        <scheme val="minor"/>
      </rPr>
      <t>Size</t>
    </r>
    <r>
      <rPr>
        <sz val="12"/>
        <color theme="1"/>
        <rFont val="Calibri"/>
        <family val="2"/>
        <scheme val="minor"/>
      </rPr>
      <t xml:space="preserve"> in the equation to get </t>
    </r>
    <r>
      <rPr>
        <b/>
        <sz val="12"/>
        <color theme="1"/>
        <rFont val="Calibri"/>
        <family val="2"/>
        <scheme val="minor"/>
      </rPr>
      <t>Tip</t>
    </r>
    <r>
      <rPr>
        <sz val="12"/>
        <color theme="1"/>
        <rFont val="Calibri"/>
        <family val="2"/>
        <scheme val="minor"/>
      </rPr>
      <t xml:space="preserve"> as there is colinearity between the independent and dependent variable. Though there seems to be colinearity between the independent variables it is not </t>
    </r>
    <r>
      <rPr>
        <b/>
        <sz val="12"/>
        <color theme="1"/>
        <rFont val="Calibri"/>
        <family val="2"/>
        <scheme val="minor"/>
      </rPr>
      <t>strong</t>
    </r>
    <r>
      <rPr>
        <sz val="12"/>
        <color theme="1"/>
        <rFont val="Calibri"/>
        <family val="2"/>
        <scheme val="minor"/>
      </rPr>
      <t xml:space="preserve"> (&gt; 80%), so we can use it with caution.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</si>
</sst>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i/>
      <sz val="12"/>
      <color theme="1"/>
      <name val="Calibri"/>
      <family val="2"/>
      <scheme val="minor"/>
    </font>
    <font>
      <b/>
      <sz val="12"/>
      <color rgb="FF0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9E1F2"/>
        <bgColor rgb="FF000000"/>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2" tint="-9.9978637043366805E-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4">
    <xf numFmtId="0" fontId="0" fillId="0" borderId="0" xfId="0"/>
    <xf numFmtId="0" fontId="0" fillId="0" borderId="10" xfId="0" applyBorder="1"/>
    <xf numFmtId="0" fontId="16" fillId="0" borderId="0" xfId="0" applyFont="1"/>
    <xf numFmtId="0" fontId="16" fillId="0" borderId="17" xfId="0" applyFont="1" applyBorder="1" applyAlignment="1">
      <alignment horizontal="center"/>
    </xf>
    <xf numFmtId="0" fontId="0" fillId="0" borderId="0" xfId="0" applyFill="1" applyBorder="1" applyAlignment="1"/>
    <xf numFmtId="0" fontId="0" fillId="0" borderId="21" xfId="0" applyFill="1" applyBorder="1" applyAlignment="1"/>
    <xf numFmtId="0" fontId="19" fillId="0" borderId="19" xfId="0" applyFont="1" applyFill="1" applyBorder="1" applyAlignment="1">
      <alignment horizontal="center"/>
    </xf>
    <xf numFmtId="0" fontId="19" fillId="0" borderId="19" xfId="0" applyFont="1" applyFill="1" applyBorder="1" applyAlignment="1">
      <alignment horizontal="centerContinuous"/>
    </xf>
    <xf numFmtId="0" fontId="0" fillId="36" borderId="0" xfId="0" applyFill="1" applyBorder="1" applyAlignment="1"/>
    <xf numFmtId="0" fontId="0" fillId="36" borderId="21" xfId="0" applyFill="1" applyBorder="1" applyAlignment="1"/>
    <xf numFmtId="0" fontId="0" fillId="0" borderId="0" xfId="0" applyAlignment="1">
      <alignment wrapText="1"/>
    </xf>
    <xf numFmtId="0" fontId="0" fillId="37" borderId="21" xfId="0" applyFill="1" applyBorder="1" applyAlignment="1"/>
    <xf numFmtId="0" fontId="0" fillId="38" borderId="0" xfId="0" applyFill="1" applyBorder="1" applyAlignment="1"/>
    <xf numFmtId="0" fontId="0" fillId="37" borderId="0" xfId="0" applyFill="1" applyBorder="1" applyAlignment="1"/>
    <xf numFmtId="0" fontId="0" fillId="37" borderId="0" xfId="0" applyFill="1" applyAlignment="1">
      <alignment horizontal="center"/>
    </xf>
    <xf numFmtId="0" fontId="16" fillId="0" borderId="0" xfId="0" applyFont="1" applyBorder="1" applyAlignment="1">
      <alignment horizontal="left" vertical="center"/>
    </xf>
    <xf numFmtId="0" fontId="0" fillId="39" borderId="0" xfId="0" applyFill="1" applyAlignment="1">
      <alignment horizontal="center"/>
    </xf>
    <xf numFmtId="0" fontId="0" fillId="37" borderId="0" xfId="0" applyFill="1"/>
    <xf numFmtId="0" fontId="0" fillId="0" borderId="10" xfId="0" applyFont="1" applyFill="1" applyBorder="1"/>
    <xf numFmtId="0" fontId="0" fillId="0" borderId="10" xfId="0" applyFill="1" applyBorder="1"/>
    <xf numFmtId="0" fontId="16" fillId="0" borderId="10" xfId="0" applyFont="1" applyFill="1" applyBorder="1" applyAlignment="1">
      <alignment horizontal="center"/>
    </xf>
    <xf numFmtId="0" fontId="16" fillId="0" borderId="10" xfId="0" applyFont="1" applyFill="1" applyBorder="1" applyAlignment="1">
      <alignment horizontal="center" vertical="center"/>
    </xf>
    <xf numFmtId="0" fontId="16" fillId="0" borderId="0" xfId="0" applyFont="1" applyFill="1" applyBorder="1" applyAlignment="1">
      <alignment horizontal="center" vertical="center"/>
    </xf>
    <xf numFmtId="0" fontId="0" fillId="0" borderId="0" xfId="0" applyBorder="1"/>
    <xf numFmtId="0" fontId="0" fillId="0" borderId="0" xfId="0" applyFill="1" applyBorder="1"/>
    <xf numFmtId="0" fontId="16" fillId="0" borderId="17" xfId="0" applyFont="1" applyFill="1" applyBorder="1" applyAlignment="1">
      <alignment horizontal="center"/>
    </xf>
    <xf numFmtId="0" fontId="16" fillId="0" borderId="17" xfId="0" applyFont="1" applyFill="1" applyBorder="1" applyAlignment="1">
      <alignment horizontal="center" vertical="center"/>
    </xf>
    <xf numFmtId="0" fontId="16" fillId="0" borderId="25" xfId="0" applyFont="1" applyFill="1" applyBorder="1" applyAlignment="1">
      <alignment horizontal="center"/>
    </xf>
    <xf numFmtId="0" fontId="16" fillId="0" borderId="26" xfId="0" applyFont="1" applyFill="1" applyBorder="1" applyAlignment="1">
      <alignment horizontal="center"/>
    </xf>
    <xf numFmtId="0" fontId="0" fillId="0" borderId="0" xfId="0" applyFill="1" applyAlignment="1">
      <alignment horizontal="center"/>
    </xf>
    <xf numFmtId="0" fontId="0" fillId="0" borderId="0" xfId="0" applyFill="1"/>
    <xf numFmtId="0" fontId="18" fillId="34" borderId="15" xfId="42" applyFill="1" applyBorder="1" applyAlignment="1">
      <alignment horizontal="center" vertical="center" wrapText="1"/>
    </xf>
    <xf numFmtId="0" fontId="18" fillId="34" borderId="14" xfId="42" applyFill="1" applyBorder="1" applyAlignment="1">
      <alignment horizontal="center" vertical="center" wrapText="1"/>
    </xf>
    <xf numFmtId="0" fontId="18" fillId="34" borderId="16" xfId="42" applyFill="1" applyBorder="1" applyAlignment="1">
      <alignment horizontal="center" vertical="center" wrapText="1"/>
    </xf>
    <xf numFmtId="0" fontId="18" fillId="34" borderId="22" xfId="42" applyFill="1" applyBorder="1" applyAlignment="1">
      <alignment horizontal="center" vertical="center" wrapText="1"/>
    </xf>
    <xf numFmtId="0" fontId="18" fillId="34" borderId="21" xfId="42" applyFill="1" applyBorder="1" applyAlignment="1">
      <alignment horizontal="center" vertical="center" wrapText="1"/>
    </xf>
    <xf numFmtId="0" fontId="18" fillId="34" borderId="23" xfId="42" applyFill="1" applyBorder="1" applyAlignment="1">
      <alignment horizontal="center" vertical="center" wrapText="1"/>
    </xf>
    <xf numFmtId="0" fontId="0" fillId="34" borderId="27" xfId="0" applyFill="1" applyBorder="1" applyAlignment="1">
      <alignment horizontal="center" vertical="center" wrapText="1"/>
    </xf>
    <xf numFmtId="0" fontId="0" fillId="34" borderId="28" xfId="0" applyFill="1" applyBorder="1" applyAlignment="1">
      <alignment horizontal="center" vertical="center" wrapText="1"/>
    </xf>
    <xf numFmtId="0" fontId="0" fillId="34" borderId="29" xfId="0" applyFill="1" applyBorder="1" applyAlignment="1">
      <alignment horizontal="center" vertical="center" wrapText="1"/>
    </xf>
    <xf numFmtId="0" fontId="0" fillId="34" borderId="32" xfId="0" applyFill="1" applyBorder="1" applyAlignment="1">
      <alignment horizontal="center" vertical="center" wrapText="1"/>
    </xf>
    <xf numFmtId="0" fontId="0" fillId="34" borderId="24" xfId="0" applyFill="1" applyBorder="1" applyAlignment="1">
      <alignment horizontal="center" vertical="center" wrapText="1"/>
    </xf>
    <xf numFmtId="0" fontId="0" fillId="34" borderId="30" xfId="0" applyFill="1" applyBorder="1" applyAlignment="1">
      <alignment horizontal="center" vertical="center" wrapText="1"/>
    </xf>
    <xf numFmtId="0" fontId="0" fillId="34" borderId="31" xfId="0" applyFill="1" applyBorder="1" applyAlignment="1">
      <alignment horizontal="center" vertical="center" wrapText="1"/>
    </xf>
    <xf numFmtId="0" fontId="0" fillId="0" borderId="0" xfId="0" applyAlignment="1">
      <alignment horizontal="center"/>
    </xf>
    <xf numFmtId="0" fontId="0" fillId="37" borderId="0" xfId="0" applyFill="1" applyAlignment="1">
      <alignment horizontal="center"/>
    </xf>
    <xf numFmtId="0" fontId="0" fillId="0" borderId="0" xfId="0" applyAlignment="1">
      <alignment horizontal="left" wrapText="1"/>
    </xf>
    <xf numFmtId="0" fontId="16" fillId="33" borderId="15" xfId="0" applyFont="1" applyFill="1" applyBorder="1" applyAlignment="1">
      <alignment horizontal="center" vertical="center"/>
    </xf>
    <xf numFmtId="0" fontId="16" fillId="33" borderId="14" xfId="0" applyFont="1" applyFill="1" applyBorder="1" applyAlignment="1">
      <alignment horizontal="center" vertical="center"/>
    </xf>
    <xf numFmtId="0" fontId="16" fillId="33" borderId="16" xfId="0" applyFont="1" applyFill="1" applyBorder="1" applyAlignment="1">
      <alignment horizontal="center" vertical="center"/>
    </xf>
    <xf numFmtId="0" fontId="16" fillId="33" borderId="22" xfId="0" applyFont="1" applyFill="1" applyBorder="1" applyAlignment="1">
      <alignment horizontal="center" vertical="center"/>
    </xf>
    <xf numFmtId="0" fontId="16" fillId="33" borderId="21" xfId="0" applyFont="1" applyFill="1" applyBorder="1" applyAlignment="1">
      <alignment horizontal="center" vertical="center"/>
    </xf>
    <xf numFmtId="0" fontId="16" fillId="33" borderId="23" xfId="0" applyFont="1" applyFill="1" applyBorder="1" applyAlignment="1">
      <alignment horizontal="center" vertical="center"/>
    </xf>
    <xf numFmtId="0" fontId="0" fillId="34" borderId="11" xfId="0" applyFill="1" applyBorder="1" applyAlignment="1">
      <alignment horizontal="center" vertical="center"/>
    </xf>
    <xf numFmtId="0" fontId="0" fillId="34" borderId="12" xfId="0" applyFill="1" applyBorder="1" applyAlignment="1">
      <alignment horizontal="center" vertical="center"/>
    </xf>
    <xf numFmtId="0" fontId="0" fillId="34" borderId="13" xfId="0" applyFill="1" applyBorder="1" applyAlignment="1">
      <alignment horizontal="center" vertical="center"/>
    </xf>
    <xf numFmtId="0" fontId="0" fillId="34" borderId="15" xfId="0" applyFill="1" applyBorder="1" applyAlignment="1">
      <alignment horizontal="center" vertical="center" wrapText="1"/>
    </xf>
    <xf numFmtId="0" fontId="0" fillId="34" borderId="14" xfId="0" applyFill="1" applyBorder="1" applyAlignment="1">
      <alignment horizontal="center" vertical="center" wrapText="1"/>
    </xf>
    <xf numFmtId="0" fontId="0" fillId="34" borderId="16" xfId="0" applyFill="1" applyBorder="1" applyAlignment="1">
      <alignment horizontal="center" vertical="center" wrapText="1"/>
    </xf>
    <xf numFmtId="0" fontId="0" fillId="34" borderId="22" xfId="0" applyFill="1" applyBorder="1" applyAlignment="1">
      <alignment horizontal="center" vertical="center" wrapText="1"/>
    </xf>
    <xf numFmtId="0" fontId="0" fillId="34" borderId="21" xfId="0" applyFill="1" applyBorder="1" applyAlignment="1">
      <alignment horizontal="center" vertical="center" wrapText="1"/>
    </xf>
    <xf numFmtId="0" fontId="0" fillId="34" borderId="23" xfId="0" applyFill="1" applyBorder="1" applyAlignment="1">
      <alignment horizontal="center" vertical="center" wrapText="1"/>
    </xf>
    <xf numFmtId="0" fontId="0" fillId="0" borderId="17"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20" xfId="0" applyFill="1" applyBorder="1" applyAlignment="1">
      <alignment horizontal="center"/>
    </xf>
    <xf numFmtId="0" fontId="16" fillId="0" borderId="10" xfId="0" applyFont="1" applyBorder="1" applyAlignment="1">
      <alignment horizontal="center" vertical="center" wrapText="1"/>
    </xf>
    <xf numFmtId="0" fontId="0" fillId="0" borderId="10" xfId="0" applyBorder="1" applyAlignment="1">
      <alignment horizontal="left" wrapText="1"/>
    </xf>
    <xf numFmtId="0" fontId="16" fillId="0" borderId="0" xfId="0" applyFont="1" applyAlignment="1">
      <alignment horizontal="center"/>
    </xf>
    <xf numFmtId="0" fontId="20" fillId="35" borderId="11" xfId="0" applyFont="1" applyFill="1" applyBorder="1" applyAlignment="1">
      <alignment horizontal="center" vertical="center"/>
    </xf>
    <xf numFmtId="0" fontId="20" fillId="35" borderId="12" xfId="0" applyFont="1" applyFill="1" applyBorder="1" applyAlignment="1">
      <alignment horizontal="center" vertical="center"/>
    </xf>
    <xf numFmtId="0" fontId="20" fillId="35" borderId="13" xfId="0" applyFont="1" applyFill="1" applyBorder="1" applyAlignment="1">
      <alignment horizontal="center" vertical="center"/>
    </xf>
    <xf numFmtId="0" fontId="16" fillId="0" borderId="17" xfId="0" applyFont="1" applyBorder="1" applyAlignment="1">
      <alignment horizontal="center" vertical="center" wrapText="1"/>
    </xf>
    <xf numFmtId="0" fontId="0" fillId="0" borderId="17" xfId="0" applyBorder="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a:t>
            </a:r>
            <a:r>
              <a:rPr lang="en-US" baseline="0"/>
              <a:t> vs TotalBill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scatterChart>
        <c:scatterStyle val="lineMarker"/>
        <c:varyColors val="0"/>
        <c:ser>
          <c:idx val="0"/>
          <c:order val="0"/>
          <c:tx>
            <c:strRef>
              <c:f>SolutionSheet!$J$8</c:f>
              <c:strCache>
                <c:ptCount val="1"/>
                <c:pt idx="0">
                  <c:v>tip (y)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numRef>
              <c:f>SolutionSheet!$I$9:$I$252</c:f>
              <c:numCache>
                <c:formatCode>General</c:formatCode>
                <c:ptCount val="244"/>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13</c:v>
                </c:pt>
                <c:pt idx="203">
                  <c:v>16.399999999999999</c:v>
                </c:pt>
                <c:pt idx="204">
                  <c:v>20.53</c:v>
                </c:pt>
                <c:pt idx="205">
                  <c:v>16.47</c:v>
                </c:pt>
                <c:pt idx="206">
                  <c:v>26.59</c:v>
                </c:pt>
                <c:pt idx="207">
                  <c:v>38.729999999999997</c:v>
                </c:pt>
                <c:pt idx="208">
                  <c:v>24.27</c:v>
                </c:pt>
                <c:pt idx="209">
                  <c:v>12.76</c:v>
                </c:pt>
                <c:pt idx="210">
                  <c:v>30.06</c:v>
                </c:pt>
                <c:pt idx="211">
                  <c:v>25.89</c:v>
                </c:pt>
                <c:pt idx="212">
                  <c:v>48.33</c:v>
                </c:pt>
                <c:pt idx="213">
                  <c:v>13.27</c:v>
                </c:pt>
                <c:pt idx="214">
                  <c:v>28.17</c:v>
                </c:pt>
                <c:pt idx="215">
                  <c:v>12.9</c:v>
                </c:pt>
                <c:pt idx="216">
                  <c:v>28.15</c:v>
                </c:pt>
                <c:pt idx="217">
                  <c:v>11.59</c:v>
                </c:pt>
                <c:pt idx="218">
                  <c:v>7.74</c:v>
                </c:pt>
                <c:pt idx="219">
                  <c:v>30.14</c:v>
                </c:pt>
                <c:pt idx="220">
                  <c:v>12.16</c:v>
                </c:pt>
                <c:pt idx="221">
                  <c:v>13.42</c:v>
                </c:pt>
                <c:pt idx="222">
                  <c:v>8.58</c:v>
                </c:pt>
                <c:pt idx="223">
                  <c:v>15.98</c:v>
                </c:pt>
                <c:pt idx="224">
                  <c:v>13.42</c:v>
                </c:pt>
                <c:pt idx="225">
                  <c:v>16.27</c:v>
                </c:pt>
                <c:pt idx="226">
                  <c:v>10.09</c:v>
                </c:pt>
                <c:pt idx="227">
                  <c:v>20.45</c:v>
                </c:pt>
                <c:pt idx="228">
                  <c:v>13.28</c:v>
                </c:pt>
                <c:pt idx="229">
                  <c:v>22.12</c:v>
                </c:pt>
                <c:pt idx="230">
                  <c:v>24.01</c:v>
                </c:pt>
                <c:pt idx="231">
                  <c:v>15.69</c:v>
                </c:pt>
                <c:pt idx="232">
                  <c:v>11.61</c:v>
                </c:pt>
                <c:pt idx="233">
                  <c:v>10.77</c:v>
                </c:pt>
                <c:pt idx="234">
                  <c:v>15.53</c:v>
                </c:pt>
                <c:pt idx="235">
                  <c:v>10.07</c:v>
                </c:pt>
                <c:pt idx="236">
                  <c:v>12.6</c:v>
                </c:pt>
                <c:pt idx="237">
                  <c:v>32.83</c:v>
                </c:pt>
                <c:pt idx="238">
                  <c:v>35.83</c:v>
                </c:pt>
                <c:pt idx="239">
                  <c:v>29.03</c:v>
                </c:pt>
                <c:pt idx="240">
                  <c:v>27.18</c:v>
                </c:pt>
                <c:pt idx="241">
                  <c:v>22.67</c:v>
                </c:pt>
                <c:pt idx="242">
                  <c:v>17.82</c:v>
                </c:pt>
                <c:pt idx="243">
                  <c:v>18.78</c:v>
                </c:pt>
              </c:numCache>
            </c:numRef>
          </c:xVal>
          <c:yVal>
            <c:numRef>
              <c:f>SolutionSheet!$J$9:$J$252</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extLst>
            <c:ext xmlns:c16="http://schemas.microsoft.com/office/drawing/2014/chart" uri="{C3380CC4-5D6E-409C-BE32-E72D297353CC}">
              <c16:uniqueId val="{00000000-53C4-464C-9984-57ABA89469BF}"/>
            </c:ext>
          </c:extLst>
        </c:ser>
        <c:dLbls>
          <c:showLegendKey val="0"/>
          <c:showVal val="0"/>
          <c:showCatName val="0"/>
          <c:showSerName val="0"/>
          <c:showPercent val="0"/>
          <c:showBubbleSize val="0"/>
        </c:dLbls>
        <c:axId val="1710351823"/>
        <c:axId val="1532923823"/>
      </c:scatterChart>
      <c:valAx>
        <c:axId val="171035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totalBill</a:t>
                </a:r>
                <a:r>
                  <a:rPr lang="en-US" baseline="0"/>
                  <a:t> (x1)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532923823"/>
        <c:crosses val="autoZero"/>
        <c:crossBetween val="midCat"/>
      </c:valAx>
      <c:valAx>
        <c:axId val="15329238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tip (y)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710351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57150</xdr:colOff>
      <xdr:row>8</xdr:row>
      <xdr:rowOff>88900</xdr:rowOff>
    </xdr:from>
    <xdr:to>
      <xdr:col>25</xdr:col>
      <xdr:colOff>0</xdr:colOff>
      <xdr:row>22</xdr:row>
      <xdr:rowOff>190500</xdr:rowOff>
    </xdr:to>
    <xdr:graphicFrame macro="">
      <xdr:nvGraphicFramePr>
        <xdr:cNvPr id="6" name="Chart 5">
          <a:extLst>
            <a:ext uri="{FF2B5EF4-FFF2-40B4-BE49-F238E27FC236}">
              <a16:creationId xmlns:a16="http://schemas.microsoft.com/office/drawing/2014/main" id="{C0B46F3B-1A97-6A4F-8DE4-3B435949C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6350</xdr:colOff>
      <xdr:row>4</xdr:row>
      <xdr:rowOff>88900</xdr:rowOff>
    </xdr:from>
    <xdr:ext cx="2749550" cy="3683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179BE21-27BA-5947-AA75-3360A7FDCDBF}"/>
                </a:ext>
              </a:extLst>
            </xdr:cNvPr>
            <xdr:cNvSpPr txBox="1"/>
          </xdr:nvSpPr>
          <xdr:spPr>
            <a:xfrm>
              <a:off x="3257550" y="914400"/>
              <a:ext cx="2749550" cy="36830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endParaRPr lang="es-ES" sz="1100" i="1">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𝛾</m:t>
                    </m:r>
                    <m:r>
                      <a:rPr lang="en-US" sz="1100" b="0" i="1">
                        <a:latin typeface="Cambria Math" panose="02040503050406030204" pitchFamily="18" charset="0"/>
                        <a:ea typeface="Cambria Math" panose="02040503050406030204" pitchFamily="18" charset="0"/>
                      </a:rPr>
                      <m:t>= .7719+.09</m:t>
                    </m:r>
                    <m:r>
                      <a:rPr lang="en-US" sz="1100" b="0" i="1">
                        <a:latin typeface="Cambria Math" panose="02040503050406030204" pitchFamily="18" charset="0"/>
                        <a:ea typeface="Cambria Math" panose="02040503050406030204" pitchFamily="18" charset="0"/>
                      </a:rPr>
                      <m:t>𝑥</m:t>
                    </m:r>
                    <m:r>
                      <a:rPr lang="es-ES" sz="1100" b="0" i="1">
                        <a:latin typeface="Cambria Math" panose="02040503050406030204" pitchFamily="18" charset="0"/>
                        <a:ea typeface="Cambria Math" panose="02040503050406030204" pitchFamily="18" charset="0"/>
                      </a:rPr>
                      <m:t>1</m:t>
                    </m:r>
                    <m:r>
                      <a:rPr lang="en-US" sz="1100" b="0" i="1">
                        <a:latin typeface="Cambria Math" panose="02040503050406030204" pitchFamily="18" charset="0"/>
                        <a:ea typeface="Cambria Math" panose="02040503050406030204" pitchFamily="18" charset="0"/>
                      </a:rPr>
                      <m:t>+ .17</m:t>
                    </m:r>
                    <m:r>
                      <a:rPr lang="en-US" sz="1100" b="0" i="1">
                        <a:latin typeface="Cambria Math" panose="02040503050406030204" pitchFamily="18" charset="0"/>
                        <a:ea typeface="Cambria Math" panose="02040503050406030204" pitchFamily="18" charset="0"/>
                      </a:rPr>
                      <m:t>𝑥</m:t>
                    </m:r>
                    <m:r>
                      <a:rPr lang="en-US" sz="1100" b="0" i="1">
                        <a:latin typeface="Cambria Math" panose="02040503050406030204" pitchFamily="18" charset="0"/>
                        <a:ea typeface="Cambria Math" panose="02040503050406030204" pitchFamily="18" charset="0"/>
                      </a:rPr>
                      <m:t>6</m:t>
                    </m:r>
                  </m:oMath>
                </m:oMathPara>
              </a14:m>
              <a:endParaRPr lang="en-US" sz="1100" b="0">
                <a:ea typeface="Cambria Math" panose="02040503050406030204" pitchFamily="18" charset="0"/>
              </a:endParaRPr>
            </a:p>
          </xdr:txBody>
        </xdr:sp>
      </mc:Choice>
      <mc:Fallback xmlns="">
        <xdr:sp macro="" textlink="">
          <xdr:nvSpPr>
            <xdr:cNvPr id="2" name="TextBox 1">
              <a:extLst>
                <a:ext uri="{FF2B5EF4-FFF2-40B4-BE49-F238E27FC236}">
                  <a16:creationId xmlns:a16="http://schemas.microsoft.com/office/drawing/2014/main" id="{B179BE21-27BA-5947-AA75-3360A7FDCDBF}"/>
                </a:ext>
              </a:extLst>
            </xdr:cNvPr>
            <xdr:cNvSpPr txBox="1"/>
          </xdr:nvSpPr>
          <xdr:spPr>
            <a:xfrm>
              <a:off x="3257550" y="914400"/>
              <a:ext cx="2749550" cy="36830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endParaRPr lang="es-ES" sz="1100" i="1">
                <a:latin typeface="Cambria Math" panose="02040503050406030204" pitchFamily="18" charset="0"/>
                <a:ea typeface="Cambria Math" panose="02040503050406030204" pitchFamily="18" charset="0"/>
              </a:endParaRPr>
            </a:p>
            <a:p>
              <a:pPr/>
              <a:r>
                <a:rPr lang="en-US" sz="1100" i="0">
                  <a:latin typeface="Cambria Math" panose="02040503050406030204" pitchFamily="18" charset="0"/>
                  <a:ea typeface="Cambria Math" panose="02040503050406030204" pitchFamily="18" charset="0"/>
                </a:rPr>
                <a:t>𝛾</a:t>
              </a:r>
              <a:r>
                <a:rPr lang="en-US" sz="1100" b="0" i="0">
                  <a:latin typeface="Cambria Math" panose="02040503050406030204" pitchFamily="18" charset="0"/>
                  <a:ea typeface="Cambria Math" panose="02040503050406030204" pitchFamily="18" charset="0"/>
                </a:rPr>
                <a:t>= .7719+.09𝑥</a:t>
              </a:r>
              <a:r>
                <a:rPr lang="es-ES" sz="1100" b="0" i="0">
                  <a:latin typeface="Cambria Math" panose="02040503050406030204" pitchFamily="18" charset="0"/>
                  <a:ea typeface="Cambria Math" panose="02040503050406030204" pitchFamily="18" charset="0"/>
                </a:rPr>
                <a:t>1</a:t>
              </a:r>
              <a:r>
                <a:rPr lang="en-US" sz="1100" b="0" i="0">
                  <a:latin typeface="Cambria Math" panose="02040503050406030204" pitchFamily="18" charset="0"/>
                  <a:ea typeface="Cambria Math" panose="02040503050406030204" pitchFamily="18" charset="0"/>
                </a:rPr>
                <a:t>+ .17𝑥6</a:t>
              </a:r>
              <a:endParaRPr lang="en-US" sz="1100" b="0">
                <a:ea typeface="Cambria Math" panose="02040503050406030204" pitchFamily="18" charset="0"/>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3</xdr:row>
      <xdr:rowOff>0</xdr:rowOff>
    </xdr:from>
    <xdr:ext cx="2749550" cy="3683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86F9C2F-C5A7-404D-8A90-5D2DD1588E2A}"/>
                </a:ext>
              </a:extLst>
            </xdr:cNvPr>
            <xdr:cNvSpPr txBox="1"/>
          </xdr:nvSpPr>
          <xdr:spPr>
            <a:xfrm>
              <a:off x="2679700" y="622300"/>
              <a:ext cx="2749550" cy="36830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endParaRPr lang="es-ES" sz="1100" i="1">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𝛾</m:t>
                    </m:r>
                    <m:r>
                      <a:rPr lang="en-US" sz="1100" b="0" i="1">
                        <a:latin typeface="Cambria Math" panose="02040503050406030204" pitchFamily="18" charset="0"/>
                        <a:ea typeface="Cambria Math" panose="02040503050406030204" pitchFamily="18" charset="0"/>
                      </a:rPr>
                      <m:t>= .6689+.09</m:t>
                    </m:r>
                    <m:r>
                      <a:rPr lang="en-US" sz="1100" b="0" i="1">
                        <a:latin typeface="Cambria Math" panose="02040503050406030204" pitchFamily="18" charset="0"/>
                        <a:ea typeface="Cambria Math" panose="02040503050406030204" pitchFamily="18" charset="0"/>
                      </a:rPr>
                      <m:t>𝑥</m:t>
                    </m:r>
                    <m:r>
                      <a:rPr lang="es-ES" sz="1100" b="0" i="1">
                        <a:latin typeface="Cambria Math" panose="02040503050406030204" pitchFamily="18" charset="0"/>
                        <a:ea typeface="Cambria Math" panose="02040503050406030204" pitchFamily="18" charset="0"/>
                      </a:rPr>
                      <m:t>1</m:t>
                    </m:r>
                    <m:r>
                      <a:rPr lang="en-US" sz="1100" b="0" i="1">
                        <a:latin typeface="Cambria Math" panose="02040503050406030204" pitchFamily="18" charset="0"/>
                        <a:ea typeface="Cambria Math" panose="02040503050406030204" pitchFamily="18" charset="0"/>
                      </a:rPr>
                      <m:t>+ .19</m:t>
                    </m:r>
                    <m:r>
                      <a:rPr lang="en-US" sz="1100" b="0" i="1">
                        <a:latin typeface="Cambria Math" panose="02040503050406030204" pitchFamily="18" charset="0"/>
                        <a:ea typeface="Cambria Math" panose="02040503050406030204" pitchFamily="18" charset="0"/>
                      </a:rPr>
                      <m:t>𝑥</m:t>
                    </m:r>
                    <m:r>
                      <a:rPr lang="en-US" sz="1100" b="0" i="1">
                        <a:latin typeface="Cambria Math" panose="02040503050406030204" pitchFamily="18" charset="0"/>
                        <a:ea typeface="Cambria Math" panose="02040503050406030204" pitchFamily="18" charset="0"/>
                      </a:rPr>
                      <m:t>6</m:t>
                    </m:r>
                  </m:oMath>
                </m:oMathPara>
              </a14:m>
              <a:endParaRPr lang="en-US" sz="1100" b="0">
                <a:ea typeface="Cambria Math" panose="02040503050406030204" pitchFamily="18" charset="0"/>
              </a:endParaRPr>
            </a:p>
          </xdr:txBody>
        </xdr:sp>
      </mc:Choice>
      <mc:Fallback xmlns="">
        <xdr:sp macro="" textlink="">
          <xdr:nvSpPr>
            <xdr:cNvPr id="2" name="TextBox 1">
              <a:extLst>
                <a:ext uri="{FF2B5EF4-FFF2-40B4-BE49-F238E27FC236}">
                  <a16:creationId xmlns:a16="http://schemas.microsoft.com/office/drawing/2014/main" id="{086F9C2F-C5A7-404D-8A90-5D2DD1588E2A}"/>
                </a:ext>
              </a:extLst>
            </xdr:cNvPr>
            <xdr:cNvSpPr txBox="1"/>
          </xdr:nvSpPr>
          <xdr:spPr>
            <a:xfrm>
              <a:off x="2679700" y="622300"/>
              <a:ext cx="2749550" cy="36830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endParaRPr lang="es-ES" sz="1100" i="1">
                <a:latin typeface="Cambria Math" panose="02040503050406030204" pitchFamily="18" charset="0"/>
                <a:ea typeface="Cambria Math" panose="02040503050406030204" pitchFamily="18" charset="0"/>
              </a:endParaRPr>
            </a:p>
            <a:p>
              <a:pPr/>
              <a:r>
                <a:rPr lang="en-US" sz="1100" i="0">
                  <a:latin typeface="Cambria Math" panose="02040503050406030204" pitchFamily="18" charset="0"/>
                  <a:ea typeface="Cambria Math" panose="02040503050406030204" pitchFamily="18" charset="0"/>
                </a:rPr>
                <a:t>𝛾</a:t>
              </a:r>
              <a:r>
                <a:rPr lang="en-US" sz="1100" b="0" i="0">
                  <a:latin typeface="Cambria Math" panose="02040503050406030204" pitchFamily="18" charset="0"/>
                  <a:ea typeface="Cambria Math" panose="02040503050406030204" pitchFamily="18" charset="0"/>
                </a:rPr>
                <a:t>= .6689+.09𝑥</a:t>
              </a:r>
              <a:r>
                <a:rPr lang="es-ES" sz="1100" b="0" i="0">
                  <a:latin typeface="Cambria Math" panose="02040503050406030204" pitchFamily="18" charset="0"/>
                  <a:ea typeface="Cambria Math" panose="02040503050406030204" pitchFamily="18" charset="0"/>
                </a:rPr>
                <a:t>1</a:t>
              </a:r>
              <a:r>
                <a:rPr lang="en-US" sz="1100" b="0" i="0">
                  <a:latin typeface="Cambria Math" panose="02040503050406030204" pitchFamily="18" charset="0"/>
                  <a:ea typeface="Cambria Math" panose="02040503050406030204" pitchFamily="18" charset="0"/>
                </a:rPr>
                <a:t>+ .19𝑥6</a:t>
              </a:r>
              <a:endParaRPr lang="en-US" sz="1100" b="0">
                <a:ea typeface="Cambria Math" panose="02040503050406030204" pitchFamily="18" charset="0"/>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03"/>
  <sheetViews>
    <sheetView topLeftCell="K29" workbookViewId="0">
      <selection activeCell="S42" sqref="S42:Y43"/>
    </sheetView>
  </sheetViews>
  <sheetFormatPr baseColWidth="10" defaultRowHeight="16" x14ac:dyDescent="0.2"/>
  <cols>
    <col min="9" max="9" width="12.33203125" bestFit="1" customWidth="1"/>
    <col min="10" max="10" width="14.6640625" customWidth="1"/>
    <col min="16" max="17" width="0" hidden="1" customWidth="1"/>
    <col min="19" max="19" width="12.83203125" bestFit="1" customWidth="1"/>
    <col min="20" max="24" width="13.5" bestFit="1" customWidth="1"/>
    <col min="25" max="25" width="11.1640625" customWidth="1"/>
  </cols>
  <sheetData>
    <row r="1" spans="1:25" ht="34" customHeight="1" x14ac:dyDescent="0.2">
      <c r="A1" s="47" t="s">
        <v>0</v>
      </c>
      <c r="B1" s="48"/>
      <c r="C1" s="48"/>
      <c r="D1" s="48"/>
      <c r="E1" s="48"/>
      <c r="F1" s="48"/>
      <c r="G1" s="48"/>
      <c r="H1" s="48"/>
      <c r="I1" s="48"/>
      <c r="J1" s="48"/>
      <c r="K1" s="48"/>
      <c r="L1" s="48"/>
      <c r="M1" s="48"/>
      <c r="N1" s="48"/>
      <c r="O1" s="48"/>
      <c r="P1" s="48"/>
      <c r="Q1" s="49"/>
    </row>
    <row r="2" spans="1:25" ht="17" thickBot="1" x14ac:dyDescent="0.25">
      <c r="A2" s="50"/>
      <c r="B2" s="51"/>
      <c r="C2" s="51"/>
      <c r="D2" s="51"/>
      <c r="E2" s="51"/>
      <c r="F2" s="51"/>
      <c r="G2" s="51"/>
      <c r="H2" s="51"/>
      <c r="I2" s="51"/>
      <c r="J2" s="51"/>
      <c r="K2" s="51"/>
      <c r="L2" s="51"/>
      <c r="M2" s="51"/>
      <c r="N2" s="51"/>
      <c r="O2" s="51"/>
      <c r="P2" s="51"/>
      <c r="Q2" s="52"/>
    </row>
    <row r="3" spans="1:25" ht="17" thickBot="1" x14ac:dyDescent="0.25"/>
    <row r="4" spans="1:25" ht="17" thickBot="1" x14ac:dyDescent="0.25">
      <c r="A4" s="53" t="s">
        <v>12</v>
      </c>
      <c r="B4" s="54"/>
      <c r="C4" s="54"/>
      <c r="D4" s="54"/>
      <c r="E4" s="54"/>
      <c r="F4" s="54"/>
      <c r="G4" s="55"/>
    </row>
    <row r="5" spans="1:25" ht="17" thickBot="1" x14ac:dyDescent="0.25">
      <c r="A5" s="63" t="s">
        <v>10</v>
      </c>
      <c r="B5" s="64"/>
      <c r="C5" s="64"/>
      <c r="D5" s="64"/>
      <c r="E5" s="65"/>
      <c r="F5" s="62" t="s">
        <v>11</v>
      </c>
      <c r="G5" s="62"/>
    </row>
    <row r="6" spans="1:25" ht="17" customHeight="1" thickBot="1" x14ac:dyDescent="0.25">
      <c r="I6" s="37" t="s">
        <v>26</v>
      </c>
      <c r="J6" s="38"/>
      <c r="K6" s="38"/>
      <c r="L6" s="38"/>
      <c r="M6" s="38"/>
      <c r="N6" s="38"/>
      <c r="O6" s="38"/>
      <c r="P6" s="38"/>
      <c r="Q6" s="39"/>
      <c r="S6" s="56" t="s">
        <v>65</v>
      </c>
      <c r="T6" s="57"/>
      <c r="U6" s="57"/>
      <c r="V6" s="57"/>
      <c r="W6" s="57"/>
      <c r="X6" s="57"/>
      <c r="Y6" s="58"/>
    </row>
    <row r="7" spans="1:25" ht="17" thickBot="1" x14ac:dyDescent="0.25">
      <c r="A7" s="53" t="s">
        <v>51</v>
      </c>
      <c r="B7" s="54"/>
      <c r="C7" s="54"/>
      <c r="D7" s="54"/>
      <c r="E7" s="54"/>
      <c r="F7" s="54"/>
      <c r="G7" s="55"/>
      <c r="I7" s="40"/>
      <c r="J7" s="41"/>
      <c r="K7" s="41"/>
      <c r="L7" s="42"/>
      <c r="M7" s="42"/>
      <c r="N7" s="42"/>
      <c r="O7" s="42"/>
      <c r="P7" s="42"/>
      <c r="Q7" s="43"/>
      <c r="S7" s="59"/>
      <c r="T7" s="60"/>
      <c r="U7" s="60"/>
      <c r="V7" s="60"/>
      <c r="W7" s="60"/>
      <c r="X7" s="60"/>
      <c r="Y7" s="61"/>
    </row>
    <row r="8" spans="1:25" s="2" customFormat="1" x14ac:dyDescent="0.2">
      <c r="A8" s="3" t="s">
        <v>1</v>
      </c>
      <c r="B8" s="3" t="s">
        <v>2</v>
      </c>
      <c r="C8" s="3" t="s">
        <v>3</v>
      </c>
      <c r="D8" s="3" t="s">
        <v>4</v>
      </c>
      <c r="E8" s="3" t="s">
        <v>24</v>
      </c>
      <c r="F8" s="3" t="s">
        <v>25</v>
      </c>
      <c r="G8" s="3" t="s">
        <v>5</v>
      </c>
      <c r="I8" s="21" t="s">
        <v>15</v>
      </c>
      <c r="J8" s="21" t="s">
        <v>13</v>
      </c>
      <c r="K8" s="21" t="s">
        <v>16</v>
      </c>
      <c r="L8" s="26" t="s">
        <v>17</v>
      </c>
      <c r="M8" s="26" t="s">
        <v>54</v>
      </c>
      <c r="N8" s="26" t="s">
        <v>55</v>
      </c>
      <c r="O8" s="27" t="s">
        <v>56</v>
      </c>
      <c r="P8" s="28" t="s">
        <v>1</v>
      </c>
      <c r="Q8" s="25" t="s">
        <v>13</v>
      </c>
      <c r="R8" s="15"/>
    </row>
    <row r="9" spans="1:25" x14ac:dyDescent="0.2">
      <c r="A9" s="1">
        <v>16.989999999999998</v>
      </c>
      <c r="B9" s="1">
        <v>1.01</v>
      </c>
      <c r="C9" s="1" t="s">
        <v>18</v>
      </c>
      <c r="D9" s="1" t="s">
        <v>19</v>
      </c>
      <c r="E9" s="1" t="s">
        <v>7</v>
      </c>
      <c r="F9" s="1" t="s">
        <v>20</v>
      </c>
      <c r="G9" s="1">
        <v>2</v>
      </c>
      <c r="I9" s="18">
        <v>16.989999999999998</v>
      </c>
      <c r="J9" s="18">
        <v>1.01</v>
      </c>
      <c r="K9" s="19">
        <f>IF(C9="Female",1,0)</f>
        <v>1</v>
      </c>
      <c r="L9" s="19">
        <f>IF(D9="No",1,0)</f>
        <v>1</v>
      </c>
      <c r="M9" s="19">
        <f>IF(E9="Sun",0,IF(E9="Sat",1,IF(E9="Fri",2,3)))</f>
        <v>0</v>
      </c>
      <c r="N9" s="19">
        <f>IF(F9="Dinner",1,0)</f>
        <v>1</v>
      </c>
      <c r="O9" s="18">
        <v>2</v>
      </c>
      <c r="P9" s="18">
        <v>16.989999999999998</v>
      </c>
      <c r="Q9" s="19">
        <v>1.01</v>
      </c>
    </row>
    <row r="10" spans="1:25" x14ac:dyDescent="0.2">
      <c r="A10" s="1">
        <v>10.34</v>
      </c>
      <c r="B10" s="1">
        <v>1.66</v>
      </c>
      <c r="C10" s="1" t="s">
        <v>21</v>
      </c>
      <c r="D10" s="1" t="s">
        <v>19</v>
      </c>
      <c r="E10" s="1" t="s">
        <v>7</v>
      </c>
      <c r="F10" s="1" t="s">
        <v>20</v>
      </c>
      <c r="G10" s="1">
        <v>3</v>
      </c>
      <c r="I10" s="18">
        <v>10.34</v>
      </c>
      <c r="J10" s="18">
        <v>1.66</v>
      </c>
      <c r="K10" s="19">
        <f t="shared" ref="K10:K73" si="0">IF(C10="Female",1,0)</f>
        <v>0</v>
      </c>
      <c r="L10" s="19">
        <f t="shared" ref="L10:L73" si="1">IF(D10="No",1,0)</f>
        <v>1</v>
      </c>
      <c r="M10" s="19">
        <f t="shared" ref="M10:M73" si="2">IF(E10="Sun",0,IF(E10="Sat",1,IF(E10="Fri",2,3)))</f>
        <v>0</v>
      </c>
      <c r="N10" s="19">
        <f t="shared" ref="N10:N73" si="3">IF(F10="Dinner",1,0)</f>
        <v>1</v>
      </c>
      <c r="O10" s="18">
        <v>3</v>
      </c>
      <c r="P10" s="18">
        <v>10.34</v>
      </c>
      <c r="Q10" s="19">
        <v>1.66</v>
      </c>
    </row>
    <row r="11" spans="1:25" x14ac:dyDescent="0.2">
      <c r="A11" s="1">
        <v>21.01</v>
      </c>
      <c r="B11" s="1">
        <v>3.5</v>
      </c>
      <c r="C11" s="1" t="s">
        <v>21</v>
      </c>
      <c r="D11" s="1" t="s">
        <v>19</v>
      </c>
      <c r="E11" s="1" t="s">
        <v>7</v>
      </c>
      <c r="F11" s="1" t="s">
        <v>20</v>
      </c>
      <c r="G11" s="1">
        <v>3</v>
      </c>
      <c r="I11" s="18">
        <v>21.01</v>
      </c>
      <c r="J11" s="18">
        <v>3.5</v>
      </c>
      <c r="K11" s="19">
        <f t="shared" si="0"/>
        <v>0</v>
      </c>
      <c r="L11" s="19">
        <f t="shared" si="1"/>
        <v>1</v>
      </c>
      <c r="M11" s="19">
        <f t="shared" si="2"/>
        <v>0</v>
      </c>
      <c r="N11" s="19">
        <f t="shared" si="3"/>
        <v>1</v>
      </c>
      <c r="O11" s="18">
        <v>3</v>
      </c>
      <c r="P11" s="18">
        <v>21.01</v>
      </c>
      <c r="Q11" s="19">
        <v>3.5</v>
      </c>
    </row>
    <row r="12" spans="1:25" x14ac:dyDescent="0.2">
      <c r="A12" s="1">
        <v>23.68</v>
      </c>
      <c r="B12" s="1">
        <v>3.31</v>
      </c>
      <c r="C12" s="1" t="s">
        <v>21</v>
      </c>
      <c r="D12" s="1" t="s">
        <v>19</v>
      </c>
      <c r="E12" s="1" t="s">
        <v>7</v>
      </c>
      <c r="F12" s="1" t="s">
        <v>20</v>
      </c>
      <c r="G12" s="1">
        <v>2</v>
      </c>
      <c r="I12" s="18">
        <v>23.68</v>
      </c>
      <c r="J12" s="18">
        <v>3.31</v>
      </c>
      <c r="K12" s="19">
        <f t="shared" si="0"/>
        <v>0</v>
      </c>
      <c r="L12" s="19">
        <f t="shared" si="1"/>
        <v>1</v>
      </c>
      <c r="M12" s="19">
        <f t="shared" si="2"/>
        <v>0</v>
      </c>
      <c r="N12" s="19">
        <f t="shared" si="3"/>
        <v>1</v>
      </c>
      <c r="O12" s="18">
        <v>2</v>
      </c>
      <c r="P12" s="18">
        <v>23.68</v>
      </c>
      <c r="Q12" s="19">
        <v>3.31</v>
      </c>
    </row>
    <row r="13" spans="1:25" x14ac:dyDescent="0.2">
      <c r="A13" s="1">
        <v>24.59</v>
      </c>
      <c r="B13" s="1">
        <v>3.61</v>
      </c>
      <c r="C13" s="1" t="s">
        <v>18</v>
      </c>
      <c r="D13" s="1" t="s">
        <v>19</v>
      </c>
      <c r="E13" s="1" t="s">
        <v>7</v>
      </c>
      <c r="F13" s="1" t="s">
        <v>20</v>
      </c>
      <c r="G13" s="1">
        <v>4</v>
      </c>
      <c r="I13" s="18">
        <v>24.59</v>
      </c>
      <c r="J13" s="18">
        <v>3.61</v>
      </c>
      <c r="K13" s="19">
        <f t="shared" si="0"/>
        <v>1</v>
      </c>
      <c r="L13" s="19">
        <f t="shared" si="1"/>
        <v>1</v>
      </c>
      <c r="M13" s="19">
        <f t="shared" si="2"/>
        <v>0</v>
      </c>
      <c r="N13" s="19">
        <f t="shared" si="3"/>
        <v>1</v>
      </c>
      <c r="O13" s="18">
        <v>4</v>
      </c>
      <c r="P13" s="18">
        <v>24.59</v>
      </c>
      <c r="Q13" s="19">
        <v>3.61</v>
      </c>
    </row>
    <row r="14" spans="1:25" x14ac:dyDescent="0.2">
      <c r="A14" s="1">
        <v>25.29</v>
      </c>
      <c r="B14" s="1">
        <v>4.71</v>
      </c>
      <c r="C14" s="1" t="s">
        <v>21</v>
      </c>
      <c r="D14" s="1" t="s">
        <v>19</v>
      </c>
      <c r="E14" s="1" t="s">
        <v>7</v>
      </c>
      <c r="F14" s="1" t="s">
        <v>20</v>
      </c>
      <c r="G14" s="1">
        <v>4</v>
      </c>
      <c r="I14" s="18">
        <v>25.29</v>
      </c>
      <c r="J14" s="18">
        <v>4.71</v>
      </c>
      <c r="K14" s="19">
        <f t="shared" si="0"/>
        <v>0</v>
      </c>
      <c r="L14" s="19">
        <f t="shared" si="1"/>
        <v>1</v>
      </c>
      <c r="M14" s="19">
        <f t="shared" si="2"/>
        <v>0</v>
      </c>
      <c r="N14" s="19">
        <f t="shared" si="3"/>
        <v>1</v>
      </c>
      <c r="O14" s="18">
        <v>4</v>
      </c>
      <c r="P14" s="18">
        <v>25.29</v>
      </c>
      <c r="Q14" s="19">
        <v>4.71</v>
      </c>
    </row>
    <row r="15" spans="1:25" x14ac:dyDescent="0.2">
      <c r="A15" s="1">
        <v>8.77</v>
      </c>
      <c r="B15" s="1">
        <v>2</v>
      </c>
      <c r="C15" s="1" t="s">
        <v>21</v>
      </c>
      <c r="D15" s="1" t="s">
        <v>19</v>
      </c>
      <c r="E15" s="1" t="s">
        <v>7</v>
      </c>
      <c r="F15" s="1" t="s">
        <v>20</v>
      </c>
      <c r="G15" s="1">
        <v>2</v>
      </c>
      <c r="I15" s="18">
        <v>8.77</v>
      </c>
      <c r="J15" s="18">
        <v>2</v>
      </c>
      <c r="K15" s="19">
        <f t="shared" si="0"/>
        <v>0</v>
      </c>
      <c r="L15" s="19">
        <f t="shared" si="1"/>
        <v>1</v>
      </c>
      <c r="M15" s="19">
        <f t="shared" si="2"/>
        <v>0</v>
      </c>
      <c r="N15" s="19">
        <f t="shared" si="3"/>
        <v>1</v>
      </c>
      <c r="O15" s="18">
        <v>2</v>
      </c>
      <c r="P15" s="18">
        <v>8.77</v>
      </c>
      <c r="Q15" s="19">
        <v>2</v>
      </c>
    </row>
    <row r="16" spans="1:25" x14ac:dyDescent="0.2">
      <c r="A16" s="1">
        <v>26.88</v>
      </c>
      <c r="B16" s="1">
        <v>3.12</v>
      </c>
      <c r="C16" s="1" t="s">
        <v>21</v>
      </c>
      <c r="D16" s="1" t="s">
        <v>19</v>
      </c>
      <c r="E16" s="1" t="s">
        <v>7</v>
      </c>
      <c r="F16" s="1" t="s">
        <v>20</v>
      </c>
      <c r="G16" s="1">
        <v>4</v>
      </c>
      <c r="I16" s="18">
        <v>26.88</v>
      </c>
      <c r="J16" s="18">
        <v>3.12</v>
      </c>
      <c r="K16" s="19">
        <f t="shared" si="0"/>
        <v>0</v>
      </c>
      <c r="L16" s="19">
        <f t="shared" si="1"/>
        <v>1</v>
      </c>
      <c r="M16" s="19">
        <f t="shared" si="2"/>
        <v>0</v>
      </c>
      <c r="N16" s="19">
        <f t="shared" si="3"/>
        <v>1</v>
      </c>
      <c r="O16" s="18">
        <v>4</v>
      </c>
      <c r="P16" s="18">
        <v>26.88</v>
      </c>
      <c r="Q16" s="19">
        <v>3.12</v>
      </c>
    </row>
    <row r="17" spans="1:26" x14ac:dyDescent="0.2">
      <c r="A17" s="1">
        <v>15.04</v>
      </c>
      <c r="B17" s="1">
        <v>1.96</v>
      </c>
      <c r="C17" s="1" t="s">
        <v>21</v>
      </c>
      <c r="D17" s="1" t="s">
        <v>19</v>
      </c>
      <c r="E17" s="1" t="s">
        <v>7</v>
      </c>
      <c r="F17" s="1" t="s">
        <v>20</v>
      </c>
      <c r="G17" s="1">
        <v>2</v>
      </c>
      <c r="I17" s="18">
        <v>15.04</v>
      </c>
      <c r="J17" s="18">
        <v>1.96</v>
      </c>
      <c r="K17" s="19">
        <f t="shared" si="0"/>
        <v>0</v>
      </c>
      <c r="L17" s="19">
        <f t="shared" si="1"/>
        <v>1</v>
      </c>
      <c r="M17" s="19">
        <f t="shared" si="2"/>
        <v>0</v>
      </c>
      <c r="N17" s="19">
        <f t="shared" si="3"/>
        <v>1</v>
      </c>
      <c r="O17" s="18">
        <v>2</v>
      </c>
      <c r="P17" s="18">
        <v>15.04</v>
      </c>
      <c r="Q17" s="19">
        <v>1.96</v>
      </c>
    </row>
    <row r="18" spans="1:26" x14ac:dyDescent="0.2">
      <c r="A18" s="1">
        <v>14.78</v>
      </c>
      <c r="B18" s="1">
        <v>3.23</v>
      </c>
      <c r="C18" s="1" t="s">
        <v>21</v>
      </c>
      <c r="D18" s="1" t="s">
        <v>19</v>
      </c>
      <c r="E18" s="1" t="s">
        <v>7</v>
      </c>
      <c r="F18" s="1" t="s">
        <v>20</v>
      </c>
      <c r="G18" s="1">
        <v>2</v>
      </c>
      <c r="I18" s="18">
        <v>14.78</v>
      </c>
      <c r="J18" s="18">
        <v>3.23</v>
      </c>
      <c r="K18" s="19">
        <f t="shared" si="0"/>
        <v>0</v>
      </c>
      <c r="L18" s="19">
        <f t="shared" si="1"/>
        <v>1</v>
      </c>
      <c r="M18" s="19">
        <f t="shared" si="2"/>
        <v>0</v>
      </c>
      <c r="N18" s="19">
        <f t="shared" si="3"/>
        <v>1</v>
      </c>
      <c r="O18" s="18">
        <v>2</v>
      </c>
      <c r="P18" s="18">
        <v>14.78</v>
      </c>
      <c r="Q18" s="19">
        <v>3.23</v>
      </c>
    </row>
    <row r="19" spans="1:26" x14ac:dyDescent="0.2">
      <c r="A19" s="1">
        <v>10.27</v>
      </c>
      <c r="B19" s="1">
        <v>1.71</v>
      </c>
      <c r="C19" s="1" t="s">
        <v>21</v>
      </c>
      <c r="D19" s="1" t="s">
        <v>19</v>
      </c>
      <c r="E19" s="1" t="s">
        <v>7</v>
      </c>
      <c r="F19" s="1" t="s">
        <v>20</v>
      </c>
      <c r="G19" s="1">
        <v>2</v>
      </c>
      <c r="I19" s="18">
        <v>10.27</v>
      </c>
      <c r="J19" s="18">
        <v>1.71</v>
      </c>
      <c r="K19" s="19">
        <f t="shared" si="0"/>
        <v>0</v>
      </c>
      <c r="L19" s="19">
        <f t="shared" si="1"/>
        <v>1</v>
      </c>
      <c r="M19" s="19">
        <f t="shared" si="2"/>
        <v>0</v>
      </c>
      <c r="N19" s="19">
        <f t="shared" si="3"/>
        <v>1</v>
      </c>
      <c r="O19" s="18">
        <v>2</v>
      </c>
      <c r="P19" s="18">
        <v>10.27</v>
      </c>
      <c r="Q19" s="19">
        <v>1.71</v>
      </c>
    </row>
    <row r="20" spans="1:26" x14ac:dyDescent="0.2">
      <c r="A20" s="1">
        <v>35.26</v>
      </c>
      <c r="B20" s="1">
        <v>5</v>
      </c>
      <c r="C20" s="1" t="s">
        <v>18</v>
      </c>
      <c r="D20" s="1" t="s">
        <v>19</v>
      </c>
      <c r="E20" s="1" t="s">
        <v>7</v>
      </c>
      <c r="F20" s="1" t="s">
        <v>20</v>
      </c>
      <c r="G20" s="1">
        <v>4</v>
      </c>
      <c r="I20" s="18">
        <v>35.26</v>
      </c>
      <c r="J20" s="18">
        <v>5</v>
      </c>
      <c r="K20" s="19">
        <f t="shared" si="0"/>
        <v>1</v>
      </c>
      <c r="L20" s="19">
        <f t="shared" si="1"/>
        <v>1</v>
      </c>
      <c r="M20" s="19">
        <f t="shared" si="2"/>
        <v>0</v>
      </c>
      <c r="N20" s="19">
        <f t="shared" si="3"/>
        <v>1</v>
      </c>
      <c r="O20" s="18">
        <v>4</v>
      </c>
      <c r="P20" s="18">
        <v>35.26</v>
      </c>
      <c r="Q20" s="19">
        <v>5</v>
      </c>
    </row>
    <row r="21" spans="1:26" x14ac:dyDescent="0.2">
      <c r="A21" s="1">
        <v>15.42</v>
      </c>
      <c r="B21" s="1">
        <v>1.57</v>
      </c>
      <c r="C21" s="1" t="s">
        <v>21</v>
      </c>
      <c r="D21" s="1" t="s">
        <v>19</v>
      </c>
      <c r="E21" s="1" t="s">
        <v>7</v>
      </c>
      <c r="F21" s="1" t="s">
        <v>20</v>
      </c>
      <c r="G21" s="1">
        <v>2</v>
      </c>
      <c r="I21" s="18">
        <v>15.42</v>
      </c>
      <c r="J21" s="18">
        <v>1.57</v>
      </c>
      <c r="K21" s="19">
        <f t="shared" si="0"/>
        <v>0</v>
      </c>
      <c r="L21" s="19">
        <f t="shared" si="1"/>
        <v>1</v>
      </c>
      <c r="M21" s="19">
        <f t="shared" si="2"/>
        <v>0</v>
      </c>
      <c r="N21" s="19">
        <f t="shared" si="3"/>
        <v>1</v>
      </c>
      <c r="O21" s="18">
        <v>2</v>
      </c>
      <c r="P21" s="18">
        <v>15.42</v>
      </c>
      <c r="Q21" s="19">
        <v>1.57</v>
      </c>
    </row>
    <row r="22" spans="1:26" x14ac:dyDescent="0.2">
      <c r="A22" s="1">
        <v>18.43</v>
      </c>
      <c r="B22" s="1">
        <v>3</v>
      </c>
      <c r="C22" s="1" t="s">
        <v>21</v>
      </c>
      <c r="D22" s="1" t="s">
        <v>19</v>
      </c>
      <c r="E22" s="1" t="s">
        <v>7</v>
      </c>
      <c r="F22" s="1" t="s">
        <v>20</v>
      </c>
      <c r="G22" s="1">
        <v>4</v>
      </c>
      <c r="I22" s="18">
        <v>18.43</v>
      </c>
      <c r="J22" s="18">
        <v>3</v>
      </c>
      <c r="K22" s="19">
        <f t="shared" si="0"/>
        <v>0</v>
      </c>
      <c r="L22" s="19">
        <f t="shared" si="1"/>
        <v>1</v>
      </c>
      <c r="M22" s="19">
        <f t="shared" si="2"/>
        <v>0</v>
      </c>
      <c r="N22" s="19">
        <f t="shared" si="3"/>
        <v>1</v>
      </c>
      <c r="O22" s="18">
        <v>4</v>
      </c>
      <c r="P22" s="18">
        <v>18.43</v>
      </c>
      <c r="Q22" s="19">
        <v>3</v>
      </c>
    </row>
    <row r="23" spans="1:26" x14ac:dyDescent="0.2">
      <c r="A23" s="1">
        <v>14.83</v>
      </c>
      <c r="B23" s="1">
        <v>3.02</v>
      </c>
      <c r="C23" s="1" t="s">
        <v>18</v>
      </c>
      <c r="D23" s="1" t="s">
        <v>19</v>
      </c>
      <c r="E23" s="1" t="s">
        <v>7</v>
      </c>
      <c r="F23" s="1" t="s">
        <v>20</v>
      </c>
      <c r="G23" s="1">
        <v>2</v>
      </c>
      <c r="I23" s="18">
        <v>14.83</v>
      </c>
      <c r="J23" s="18">
        <v>3.02</v>
      </c>
      <c r="K23" s="19">
        <f t="shared" si="0"/>
        <v>1</v>
      </c>
      <c r="L23" s="19">
        <f t="shared" si="1"/>
        <v>1</v>
      </c>
      <c r="M23" s="19">
        <f t="shared" si="2"/>
        <v>0</v>
      </c>
      <c r="N23" s="19">
        <f t="shared" si="3"/>
        <v>1</v>
      </c>
      <c r="O23" s="18">
        <v>2</v>
      </c>
      <c r="P23" s="18">
        <v>14.83</v>
      </c>
      <c r="Q23" s="19">
        <v>3.02</v>
      </c>
    </row>
    <row r="24" spans="1:26" x14ac:dyDescent="0.2">
      <c r="A24" s="1">
        <v>21.58</v>
      </c>
      <c r="B24" s="1">
        <v>3.92</v>
      </c>
      <c r="C24" s="1" t="s">
        <v>21</v>
      </c>
      <c r="D24" s="1" t="s">
        <v>19</v>
      </c>
      <c r="E24" s="1" t="s">
        <v>7</v>
      </c>
      <c r="F24" s="1" t="s">
        <v>20</v>
      </c>
      <c r="G24" s="1">
        <v>2</v>
      </c>
      <c r="I24" s="18">
        <v>21.58</v>
      </c>
      <c r="J24" s="18">
        <v>3.92</v>
      </c>
      <c r="K24" s="19">
        <f t="shared" si="0"/>
        <v>0</v>
      </c>
      <c r="L24" s="19">
        <f t="shared" si="1"/>
        <v>1</v>
      </c>
      <c r="M24" s="19">
        <f t="shared" si="2"/>
        <v>0</v>
      </c>
      <c r="N24" s="19">
        <f t="shared" si="3"/>
        <v>1</v>
      </c>
      <c r="O24" s="18">
        <v>2</v>
      </c>
      <c r="P24" s="18">
        <v>21.58</v>
      </c>
      <c r="Q24" s="19">
        <v>3.92</v>
      </c>
    </row>
    <row r="25" spans="1:26" x14ac:dyDescent="0.2">
      <c r="A25" s="1">
        <v>10.33</v>
      </c>
      <c r="B25" s="1">
        <v>1.67</v>
      </c>
      <c r="C25" s="1" t="s">
        <v>18</v>
      </c>
      <c r="D25" s="1" t="s">
        <v>19</v>
      </c>
      <c r="E25" s="1" t="s">
        <v>7</v>
      </c>
      <c r="F25" s="1" t="s">
        <v>20</v>
      </c>
      <c r="G25" s="1">
        <v>3</v>
      </c>
      <c r="I25" s="18">
        <v>10.33</v>
      </c>
      <c r="J25" s="18">
        <v>1.67</v>
      </c>
      <c r="K25" s="19">
        <f t="shared" si="0"/>
        <v>1</v>
      </c>
      <c r="L25" s="19">
        <f t="shared" si="1"/>
        <v>1</v>
      </c>
      <c r="M25" s="19">
        <f t="shared" si="2"/>
        <v>0</v>
      </c>
      <c r="N25" s="19">
        <f t="shared" si="3"/>
        <v>1</v>
      </c>
      <c r="O25" s="18">
        <v>3</v>
      </c>
      <c r="P25" s="18">
        <v>10.33</v>
      </c>
      <c r="Q25" s="19">
        <v>1.67</v>
      </c>
      <c r="S25" s="45" t="s">
        <v>67</v>
      </c>
      <c r="T25" s="45"/>
      <c r="U25" s="45"/>
      <c r="V25" s="45"/>
      <c r="W25" s="45"/>
      <c r="X25" s="45"/>
      <c r="Y25" s="45"/>
    </row>
    <row r="26" spans="1:26" x14ac:dyDescent="0.2">
      <c r="A26" s="1">
        <v>16.29</v>
      </c>
      <c r="B26" s="1">
        <v>3.71</v>
      </c>
      <c r="C26" s="1" t="s">
        <v>21</v>
      </c>
      <c r="D26" s="1" t="s">
        <v>19</v>
      </c>
      <c r="E26" s="1" t="s">
        <v>7</v>
      </c>
      <c r="F26" s="1" t="s">
        <v>20</v>
      </c>
      <c r="G26" s="1">
        <v>3</v>
      </c>
      <c r="I26" s="18">
        <v>16.29</v>
      </c>
      <c r="J26" s="18">
        <v>3.71</v>
      </c>
      <c r="K26" s="19">
        <f t="shared" si="0"/>
        <v>0</v>
      </c>
      <c r="L26" s="19">
        <f t="shared" si="1"/>
        <v>1</v>
      </c>
      <c r="M26" s="19">
        <f t="shared" si="2"/>
        <v>0</v>
      </c>
      <c r="N26" s="19">
        <f t="shared" si="3"/>
        <v>1</v>
      </c>
      <c r="O26" s="18">
        <v>3</v>
      </c>
      <c r="P26" s="18">
        <v>16.29</v>
      </c>
      <c r="Q26" s="19">
        <v>3.71</v>
      </c>
    </row>
    <row r="27" spans="1:26" x14ac:dyDescent="0.2">
      <c r="A27" s="1">
        <v>16.97</v>
      </c>
      <c r="B27" s="1">
        <v>3.5</v>
      </c>
      <c r="C27" s="1" t="s">
        <v>18</v>
      </c>
      <c r="D27" s="1" t="s">
        <v>19</v>
      </c>
      <c r="E27" s="1" t="s">
        <v>7</v>
      </c>
      <c r="F27" s="1" t="s">
        <v>20</v>
      </c>
      <c r="G27" s="1">
        <v>3</v>
      </c>
      <c r="I27" s="18">
        <v>16.97</v>
      </c>
      <c r="J27" s="18">
        <v>3.5</v>
      </c>
      <c r="K27" s="19">
        <f t="shared" si="0"/>
        <v>1</v>
      </c>
      <c r="L27" s="19">
        <f t="shared" si="1"/>
        <v>1</v>
      </c>
      <c r="M27" s="19">
        <f t="shared" si="2"/>
        <v>0</v>
      </c>
      <c r="N27" s="19">
        <f t="shared" si="3"/>
        <v>1</v>
      </c>
      <c r="O27" s="18">
        <v>3</v>
      </c>
      <c r="P27" s="18">
        <v>16.97</v>
      </c>
      <c r="Q27" s="19">
        <v>3.5</v>
      </c>
      <c r="S27" s="44" t="s">
        <v>66</v>
      </c>
      <c r="T27" s="44"/>
      <c r="U27" s="44"/>
      <c r="V27" s="44"/>
      <c r="W27" s="44"/>
      <c r="X27" s="44"/>
      <c r="Y27" s="44"/>
    </row>
    <row r="28" spans="1:26" x14ac:dyDescent="0.2">
      <c r="A28" s="1">
        <v>20.65</v>
      </c>
      <c r="B28" s="1">
        <v>3.35</v>
      </c>
      <c r="C28" s="1" t="s">
        <v>21</v>
      </c>
      <c r="D28" s="1" t="s">
        <v>19</v>
      </c>
      <c r="E28" s="1" t="s">
        <v>6</v>
      </c>
      <c r="F28" s="1" t="s">
        <v>20</v>
      </c>
      <c r="G28" s="1">
        <v>3</v>
      </c>
      <c r="I28" s="18">
        <v>20.65</v>
      </c>
      <c r="J28" s="18">
        <v>3.35</v>
      </c>
      <c r="K28" s="19">
        <f t="shared" si="0"/>
        <v>0</v>
      </c>
      <c r="L28" s="19">
        <f t="shared" si="1"/>
        <v>1</v>
      </c>
      <c r="M28" s="19">
        <f t="shared" si="2"/>
        <v>1</v>
      </c>
      <c r="N28" s="19">
        <f t="shared" si="3"/>
        <v>1</v>
      </c>
      <c r="O28" s="18">
        <v>3</v>
      </c>
      <c r="P28" s="18">
        <v>20.65</v>
      </c>
      <c r="Q28" s="19">
        <v>3.35</v>
      </c>
      <c r="T28" s="2" t="s">
        <v>13</v>
      </c>
      <c r="U28" s="2" t="s">
        <v>74</v>
      </c>
      <c r="V28" s="2" t="s">
        <v>16</v>
      </c>
      <c r="W28" s="2" t="s">
        <v>17</v>
      </c>
      <c r="X28" s="2" t="s">
        <v>54</v>
      </c>
      <c r="Y28" s="2" t="s">
        <v>55</v>
      </c>
      <c r="Z28" s="2" t="s">
        <v>56</v>
      </c>
    </row>
    <row r="29" spans="1:26" x14ac:dyDescent="0.2">
      <c r="A29" s="1">
        <v>17.920000000000002</v>
      </c>
      <c r="B29" s="1">
        <v>4.08</v>
      </c>
      <c r="C29" s="1" t="s">
        <v>21</v>
      </c>
      <c r="D29" s="1" t="s">
        <v>19</v>
      </c>
      <c r="E29" s="1" t="s">
        <v>6</v>
      </c>
      <c r="F29" s="1" t="s">
        <v>20</v>
      </c>
      <c r="G29" s="1">
        <v>2</v>
      </c>
      <c r="I29" s="18">
        <v>17.920000000000002</v>
      </c>
      <c r="J29" s="18">
        <v>4.08</v>
      </c>
      <c r="K29" s="19">
        <f t="shared" si="0"/>
        <v>0</v>
      </c>
      <c r="L29" s="19">
        <f t="shared" si="1"/>
        <v>1</v>
      </c>
      <c r="M29" s="19">
        <f t="shared" si="2"/>
        <v>1</v>
      </c>
      <c r="N29" s="19">
        <f t="shared" si="3"/>
        <v>1</v>
      </c>
      <c r="O29" s="18">
        <v>2</v>
      </c>
      <c r="P29" s="18">
        <v>17.920000000000002</v>
      </c>
      <c r="Q29" s="19">
        <v>4.08</v>
      </c>
      <c r="S29" s="2" t="s">
        <v>13</v>
      </c>
      <c r="T29" s="16">
        <v>1</v>
      </c>
      <c r="U29" s="16"/>
      <c r="V29" s="16"/>
      <c r="W29" s="16"/>
      <c r="X29" s="16"/>
      <c r="Y29" s="16"/>
      <c r="Z29" s="16"/>
    </row>
    <row r="30" spans="1:26" x14ac:dyDescent="0.2">
      <c r="A30" s="1">
        <v>20.29</v>
      </c>
      <c r="B30" s="1">
        <v>2.75</v>
      </c>
      <c r="C30" s="1" t="s">
        <v>18</v>
      </c>
      <c r="D30" s="1" t="s">
        <v>19</v>
      </c>
      <c r="E30" s="1" t="s">
        <v>6</v>
      </c>
      <c r="F30" s="1" t="s">
        <v>20</v>
      </c>
      <c r="G30" s="1">
        <v>2</v>
      </c>
      <c r="I30" s="18">
        <v>20.29</v>
      </c>
      <c r="J30" s="18">
        <v>2.75</v>
      </c>
      <c r="K30" s="19">
        <f t="shared" si="0"/>
        <v>1</v>
      </c>
      <c r="L30" s="19">
        <f t="shared" si="1"/>
        <v>1</v>
      </c>
      <c r="M30" s="19">
        <f t="shared" si="2"/>
        <v>1</v>
      </c>
      <c r="N30" s="19">
        <f t="shared" si="3"/>
        <v>1</v>
      </c>
      <c r="O30" s="18">
        <v>2</v>
      </c>
      <c r="P30" s="18">
        <v>20.29</v>
      </c>
      <c r="Q30" s="19">
        <v>2.75</v>
      </c>
      <c r="S30" s="2" t="s">
        <v>74</v>
      </c>
      <c r="T30" s="17">
        <f>CORREL(Q9:Q252,SolutionSheet!$P$9:$P$252)</f>
        <v>0.67573410921136434</v>
      </c>
      <c r="U30" s="16">
        <v>1</v>
      </c>
      <c r="V30" s="16"/>
      <c r="W30" s="16"/>
      <c r="X30" s="16"/>
      <c r="Y30" s="16"/>
      <c r="Z30" s="16"/>
    </row>
    <row r="31" spans="1:26" x14ac:dyDescent="0.2">
      <c r="A31" s="1">
        <v>15.77</v>
      </c>
      <c r="B31" s="1">
        <v>2.23</v>
      </c>
      <c r="C31" s="1" t="s">
        <v>18</v>
      </c>
      <c r="D31" s="1" t="s">
        <v>19</v>
      </c>
      <c r="E31" s="1" t="s">
        <v>6</v>
      </c>
      <c r="F31" s="1" t="s">
        <v>20</v>
      </c>
      <c r="G31" s="1">
        <v>2</v>
      </c>
      <c r="I31" s="18">
        <v>15.77</v>
      </c>
      <c r="J31" s="18">
        <v>2.23</v>
      </c>
      <c r="K31" s="19">
        <f t="shared" si="0"/>
        <v>1</v>
      </c>
      <c r="L31" s="19">
        <f t="shared" si="1"/>
        <v>1</v>
      </c>
      <c r="M31" s="19">
        <f t="shared" si="2"/>
        <v>1</v>
      </c>
      <c r="N31" s="19">
        <f t="shared" si="3"/>
        <v>1</v>
      </c>
      <c r="O31" s="18">
        <v>2</v>
      </c>
      <c r="P31" s="18">
        <v>15.77</v>
      </c>
      <c r="Q31" s="19">
        <v>2.23</v>
      </c>
      <c r="S31" s="2" t="s">
        <v>16</v>
      </c>
      <c r="T31" s="29">
        <f>CORREL(Q9:Q252,K9:K252)</f>
        <v>-8.8862061090736341E-2</v>
      </c>
      <c r="U31" s="30">
        <f>CORREL(SolutionSheet!$P$9:$P$252,K9:K252)</f>
        <v>-0.14487733703816522</v>
      </c>
      <c r="V31" s="16">
        <v>1</v>
      </c>
      <c r="W31" s="16"/>
      <c r="X31" s="16"/>
      <c r="Y31" s="16"/>
      <c r="Z31" s="16"/>
    </row>
    <row r="32" spans="1:26" x14ac:dyDescent="0.2">
      <c r="A32" s="1">
        <v>39.42</v>
      </c>
      <c r="B32" s="1">
        <v>7.58</v>
      </c>
      <c r="C32" s="1" t="s">
        <v>21</v>
      </c>
      <c r="D32" s="1" t="s">
        <v>19</v>
      </c>
      <c r="E32" s="1" t="s">
        <v>6</v>
      </c>
      <c r="F32" s="1" t="s">
        <v>20</v>
      </c>
      <c r="G32" s="1">
        <v>4</v>
      </c>
      <c r="I32" s="18">
        <v>39.42</v>
      </c>
      <c r="J32" s="18">
        <v>7.58</v>
      </c>
      <c r="K32" s="19">
        <f t="shared" si="0"/>
        <v>0</v>
      </c>
      <c r="L32" s="19">
        <f t="shared" si="1"/>
        <v>1</v>
      </c>
      <c r="M32" s="19">
        <f t="shared" si="2"/>
        <v>1</v>
      </c>
      <c r="N32" s="19">
        <f t="shared" si="3"/>
        <v>1</v>
      </c>
      <c r="O32" s="18">
        <v>4</v>
      </c>
      <c r="P32" s="18">
        <v>39.42</v>
      </c>
      <c r="Q32" s="19">
        <v>7.58</v>
      </c>
      <c r="S32" s="2" t="s">
        <v>17</v>
      </c>
      <c r="T32" s="29">
        <f>CORREL(Q9:Q252,L9:L252)</f>
        <v>-5.9285395278066526E-3</v>
      </c>
      <c r="U32" s="30">
        <f>CORREL(SolutionSheet!$P$9:$P$252,L9:L252)</f>
        <v>-8.5721257322847855E-2</v>
      </c>
      <c r="V32" s="29">
        <f>CORREL(K9:K252,L9:L252)</f>
        <v>2.8159517336961834E-3</v>
      </c>
      <c r="W32" s="16">
        <v>1</v>
      </c>
      <c r="X32" s="16"/>
      <c r="Y32" s="16"/>
      <c r="Z32" s="16"/>
    </row>
    <row r="33" spans="1:26" x14ac:dyDescent="0.2">
      <c r="A33" s="1">
        <v>19.82</v>
      </c>
      <c r="B33" s="1">
        <v>3.18</v>
      </c>
      <c r="C33" s="1" t="s">
        <v>21</v>
      </c>
      <c r="D33" s="1" t="s">
        <v>19</v>
      </c>
      <c r="E33" s="1" t="s">
        <v>6</v>
      </c>
      <c r="F33" s="1" t="s">
        <v>20</v>
      </c>
      <c r="G33" s="1">
        <v>2</v>
      </c>
      <c r="I33" s="18">
        <v>19.82</v>
      </c>
      <c r="J33" s="18">
        <v>3.18</v>
      </c>
      <c r="K33" s="19">
        <f t="shared" si="0"/>
        <v>0</v>
      </c>
      <c r="L33" s="19">
        <f t="shared" si="1"/>
        <v>1</v>
      </c>
      <c r="M33" s="19">
        <f t="shared" si="2"/>
        <v>1</v>
      </c>
      <c r="N33" s="19">
        <f t="shared" si="3"/>
        <v>1</v>
      </c>
      <c r="O33" s="18">
        <v>2</v>
      </c>
      <c r="P33" s="18">
        <v>19.82</v>
      </c>
      <c r="Q33" s="19">
        <v>3.18</v>
      </c>
      <c r="S33" s="2" t="s">
        <v>54</v>
      </c>
      <c r="T33" s="29" t="s">
        <v>69</v>
      </c>
      <c r="U33" s="29" t="s">
        <v>69</v>
      </c>
      <c r="V33" s="29" t="s">
        <v>69</v>
      </c>
      <c r="W33" s="29" t="s">
        <v>69</v>
      </c>
      <c r="X33" s="16">
        <v>1</v>
      </c>
      <c r="Y33" s="16"/>
      <c r="Z33" s="16"/>
    </row>
    <row r="34" spans="1:26" x14ac:dyDescent="0.2">
      <c r="A34" s="1">
        <v>17.809999999999999</v>
      </c>
      <c r="B34" s="1">
        <v>2.34</v>
      </c>
      <c r="C34" s="1" t="s">
        <v>21</v>
      </c>
      <c r="D34" s="1" t="s">
        <v>19</v>
      </c>
      <c r="E34" s="1" t="s">
        <v>6</v>
      </c>
      <c r="F34" s="1" t="s">
        <v>20</v>
      </c>
      <c r="G34" s="1">
        <v>4</v>
      </c>
      <c r="I34" s="18">
        <v>17.809999999999999</v>
      </c>
      <c r="J34" s="18">
        <v>2.34</v>
      </c>
      <c r="K34" s="19">
        <f t="shared" si="0"/>
        <v>0</v>
      </c>
      <c r="L34" s="19">
        <f t="shared" si="1"/>
        <v>1</v>
      </c>
      <c r="M34" s="19">
        <f t="shared" si="2"/>
        <v>1</v>
      </c>
      <c r="N34" s="19">
        <f t="shared" si="3"/>
        <v>1</v>
      </c>
      <c r="O34" s="18">
        <v>4</v>
      </c>
      <c r="P34" s="18">
        <v>17.809999999999999</v>
      </c>
      <c r="Q34" s="19">
        <v>2.34</v>
      </c>
      <c r="S34" s="2" t="s">
        <v>55</v>
      </c>
      <c r="T34" s="29">
        <f>CORREL(Q9:Q252,N9:N252)</f>
        <v>0.12162906226028647</v>
      </c>
      <c r="U34" s="30">
        <f>CORREL(SolutionSheet!$P$9:$P$252,N9:N252)</f>
        <v>0.18311760533651456</v>
      </c>
      <c r="V34" s="30">
        <f>CORREL(K9:K252,N9:N252)</f>
        <v>-0.20523129613344476</v>
      </c>
      <c r="W34" s="29">
        <f>CORREL(L9:L252,N9:N252)</f>
        <v>-5.492110359570701E-2</v>
      </c>
      <c r="X34" s="29" t="s">
        <v>69</v>
      </c>
      <c r="Y34" s="16">
        <v>1</v>
      </c>
      <c r="Z34" s="16"/>
    </row>
    <row r="35" spans="1:26" x14ac:dyDescent="0.2">
      <c r="A35" s="1">
        <v>13.37</v>
      </c>
      <c r="B35" s="1">
        <v>2</v>
      </c>
      <c r="C35" s="1" t="s">
        <v>21</v>
      </c>
      <c r="D35" s="1" t="s">
        <v>19</v>
      </c>
      <c r="E35" s="1" t="s">
        <v>6</v>
      </c>
      <c r="F35" s="1" t="s">
        <v>20</v>
      </c>
      <c r="G35" s="1">
        <v>2</v>
      </c>
      <c r="I35" s="18">
        <v>13.37</v>
      </c>
      <c r="J35" s="18">
        <v>2</v>
      </c>
      <c r="K35" s="19">
        <f t="shared" si="0"/>
        <v>0</v>
      </c>
      <c r="L35" s="19">
        <f t="shared" si="1"/>
        <v>1</v>
      </c>
      <c r="M35" s="19">
        <f t="shared" si="2"/>
        <v>1</v>
      </c>
      <c r="N35" s="19">
        <f t="shared" si="3"/>
        <v>1</v>
      </c>
      <c r="O35" s="18">
        <v>2</v>
      </c>
      <c r="P35" s="18">
        <v>13.37</v>
      </c>
      <c r="Q35" s="19">
        <v>2</v>
      </c>
      <c r="S35" s="2" t="s">
        <v>56</v>
      </c>
      <c r="T35" s="14">
        <f>CORREL(Q9:Q252,O9:O252)</f>
        <v>0.48929877523035786</v>
      </c>
      <c r="U35" s="30">
        <f>CORREL(P9:P252,SolutionSheet!$O$9:$O$252)</f>
        <v>0.59831513090490263</v>
      </c>
      <c r="V35" s="29">
        <f>CORREL(K9:K252,O9:O252)</f>
        <v>-8.6194815382524506E-2</v>
      </c>
      <c r="W35" s="29">
        <f>CORREL(L9:L252,O9:O252)</f>
        <v>0.13317824602877767</v>
      </c>
      <c r="X35" s="29" t="s">
        <v>69</v>
      </c>
      <c r="Y35" s="29">
        <f>CORREL(N9:N252,O9:O252)</f>
        <v>0.10341090969324018</v>
      </c>
      <c r="Z35" s="16">
        <v>1</v>
      </c>
    </row>
    <row r="36" spans="1:26" x14ac:dyDescent="0.2">
      <c r="A36" s="1">
        <v>12.69</v>
      </c>
      <c r="B36" s="1">
        <v>2</v>
      </c>
      <c r="C36" s="1" t="s">
        <v>21</v>
      </c>
      <c r="D36" s="1" t="s">
        <v>19</v>
      </c>
      <c r="E36" s="1" t="s">
        <v>6</v>
      </c>
      <c r="F36" s="1" t="s">
        <v>20</v>
      </c>
      <c r="G36" s="1">
        <v>2</v>
      </c>
      <c r="I36" s="18">
        <v>12.69</v>
      </c>
      <c r="J36" s="18">
        <v>2</v>
      </c>
      <c r="K36" s="19">
        <f t="shared" si="0"/>
        <v>0</v>
      </c>
      <c r="L36" s="19">
        <f t="shared" si="1"/>
        <v>1</v>
      </c>
      <c r="M36" s="19">
        <f t="shared" si="2"/>
        <v>1</v>
      </c>
      <c r="N36" s="19">
        <f t="shared" si="3"/>
        <v>1</v>
      </c>
      <c r="O36" s="18">
        <v>2</v>
      </c>
      <c r="P36" s="18">
        <v>12.69</v>
      </c>
      <c r="Q36" s="19">
        <v>2</v>
      </c>
      <c r="S36" s="45" t="s">
        <v>68</v>
      </c>
      <c r="T36" s="45"/>
      <c r="U36" s="45"/>
      <c r="V36" s="45"/>
      <c r="W36" s="45"/>
      <c r="X36" s="45"/>
      <c r="Y36" s="45"/>
    </row>
    <row r="37" spans="1:26" x14ac:dyDescent="0.2">
      <c r="A37" s="1">
        <v>21.7</v>
      </c>
      <c r="B37" s="1">
        <v>4.3</v>
      </c>
      <c r="C37" s="1" t="s">
        <v>21</v>
      </c>
      <c r="D37" s="1" t="s">
        <v>19</v>
      </c>
      <c r="E37" s="1" t="s">
        <v>6</v>
      </c>
      <c r="F37" s="1" t="s">
        <v>20</v>
      </c>
      <c r="G37" s="1">
        <v>2</v>
      </c>
      <c r="I37" s="18">
        <v>21.7</v>
      </c>
      <c r="J37" s="18">
        <v>4.3</v>
      </c>
      <c r="K37" s="19">
        <f t="shared" si="0"/>
        <v>0</v>
      </c>
      <c r="L37" s="19">
        <f t="shared" si="1"/>
        <v>1</v>
      </c>
      <c r="M37" s="19">
        <f t="shared" si="2"/>
        <v>1</v>
      </c>
      <c r="N37" s="19">
        <f t="shared" si="3"/>
        <v>1</v>
      </c>
      <c r="O37" s="18">
        <v>2</v>
      </c>
      <c r="P37" s="18">
        <v>21.7</v>
      </c>
      <c r="Q37" s="19">
        <v>4.3</v>
      </c>
      <c r="S37" s="10"/>
      <c r="T37" s="10"/>
      <c r="U37" s="10"/>
      <c r="V37" s="10"/>
      <c r="W37" s="10"/>
      <c r="X37" s="10"/>
      <c r="Y37" s="10"/>
    </row>
    <row r="38" spans="1:26" x14ac:dyDescent="0.2">
      <c r="A38" s="1">
        <v>19.649999999999999</v>
      </c>
      <c r="B38" s="1">
        <v>3</v>
      </c>
      <c r="C38" s="1" t="s">
        <v>18</v>
      </c>
      <c r="D38" s="1" t="s">
        <v>19</v>
      </c>
      <c r="E38" s="1" t="s">
        <v>6</v>
      </c>
      <c r="F38" s="1" t="s">
        <v>20</v>
      </c>
      <c r="G38" s="1">
        <v>2</v>
      </c>
      <c r="I38" s="18">
        <v>19.649999999999999</v>
      </c>
      <c r="J38" s="18">
        <v>3</v>
      </c>
      <c r="K38" s="19">
        <f t="shared" si="0"/>
        <v>1</v>
      </c>
      <c r="L38" s="19">
        <f t="shared" si="1"/>
        <v>1</v>
      </c>
      <c r="M38" s="19">
        <f t="shared" si="2"/>
        <v>1</v>
      </c>
      <c r="N38" s="19">
        <f t="shared" si="3"/>
        <v>1</v>
      </c>
      <c r="O38" s="18">
        <v>2</v>
      </c>
      <c r="P38" s="18">
        <v>19.649999999999999</v>
      </c>
      <c r="Q38" s="19">
        <v>3</v>
      </c>
      <c r="S38" s="46" t="s">
        <v>76</v>
      </c>
      <c r="T38" s="46"/>
      <c r="U38" s="46"/>
      <c r="V38" s="46"/>
      <c r="W38" s="46"/>
      <c r="X38" s="46"/>
      <c r="Y38" s="46"/>
    </row>
    <row r="39" spans="1:26" ht="16" customHeight="1" x14ac:dyDescent="0.2">
      <c r="A39" s="1">
        <v>9.5500000000000007</v>
      </c>
      <c r="B39" s="1">
        <v>1.45</v>
      </c>
      <c r="C39" s="1" t="s">
        <v>21</v>
      </c>
      <c r="D39" s="1" t="s">
        <v>19</v>
      </c>
      <c r="E39" s="1" t="s">
        <v>6</v>
      </c>
      <c r="F39" s="1" t="s">
        <v>20</v>
      </c>
      <c r="G39" s="1">
        <v>2</v>
      </c>
      <c r="I39" s="18">
        <v>9.5500000000000007</v>
      </c>
      <c r="J39" s="18">
        <v>1.45</v>
      </c>
      <c r="K39" s="19">
        <f t="shared" si="0"/>
        <v>0</v>
      </c>
      <c r="L39" s="19">
        <f t="shared" si="1"/>
        <v>1</v>
      </c>
      <c r="M39" s="19">
        <f t="shared" si="2"/>
        <v>1</v>
      </c>
      <c r="N39" s="19">
        <f t="shared" si="3"/>
        <v>1</v>
      </c>
      <c r="O39" s="18">
        <v>2</v>
      </c>
      <c r="P39" s="18">
        <v>9.5500000000000007</v>
      </c>
      <c r="Q39" s="19">
        <v>1.45</v>
      </c>
      <c r="S39" s="46"/>
      <c r="T39" s="46"/>
      <c r="U39" s="46"/>
      <c r="V39" s="46"/>
      <c r="W39" s="46"/>
      <c r="X39" s="46"/>
      <c r="Y39" s="46"/>
    </row>
    <row r="40" spans="1:26" x14ac:dyDescent="0.2">
      <c r="A40" s="1">
        <v>18.350000000000001</v>
      </c>
      <c r="B40" s="1">
        <v>2.5</v>
      </c>
      <c r="C40" s="1" t="s">
        <v>21</v>
      </c>
      <c r="D40" s="1" t="s">
        <v>19</v>
      </c>
      <c r="E40" s="1" t="s">
        <v>6</v>
      </c>
      <c r="F40" s="1" t="s">
        <v>20</v>
      </c>
      <c r="G40" s="1">
        <v>4</v>
      </c>
      <c r="I40" s="18">
        <v>18.350000000000001</v>
      </c>
      <c r="J40" s="18">
        <v>2.5</v>
      </c>
      <c r="K40" s="19">
        <f t="shared" si="0"/>
        <v>0</v>
      </c>
      <c r="L40" s="19">
        <f t="shared" si="1"/>
        <v>1</v>
      </c>
      <c r="M40" s="19">
        <f t="shared" si="2"/>
        <v>1</v>
      </c>
      <c r="N40" s="19">
        <f t="shared" si="3"/>
        <v>1</v>
      </c>
      <c r="O40" s="18">
        <v>4</v>
      </c>
      <c r="P40" s="18">
        <v>18.350000000000001</v>
      </c>
      <c r="Q40" s="19">
        <v>2.5</v>
      </c>
      <c r="S40" s="46"/>
      <c r="T40" s="46"/>
      <c r="U40" s="46"/>
      <c r="V40" s="46"/>
      <c r="W40" s="46"/>
      <c r="X40" s="46"/>
      <c r="Y40" s="46"/>
    </row>
    <row r="41" spans="1:26" ht="17" thickBot="1" x14ac:dyDescent="0.25">
      <c r="A41" s="1">
        <v>15.06</v>
      </c>
      <c r="B41" s="1">
        <v>3</v>
      </c>
      <c r="C41" s="1" t="s">
        <v>18</v>
      </c>
      <c r="D41" s="1" t="s">
        <v>19</v>
      </c>
      <c r="E41" s="1" t="s">
        <v>6</v>
      </c>
      <c r="F41" s="1" t="s">
        <v>20</v>
      </c>
      <c r="G41" s="1">
        <v>2</v>
      </c>
      <c r="I41" s="18">
        <v>15.06</v>
      </c>
      <c r="J41" s="18">
        <v>3</v>
      </c>
      <c r="K41" s="19">
        <f t="shared" si="0"/>
        <v>1</v>
      </c>
      <c r="L41" s="19">
        <f t="shared" si="1"/>
        <v>1</v>
      </c>
      <c r="M41" s="19">
        <f t="shared" si="2"/>
        <v>1</v>
      </c>
      <c r="N41" s="19">
        <f t="shared" si="3"/>
        <v>1</v>
      </c>
      <c r="O41" s="18">
        <v>2</v>
      </c>
      <c r="P41" s="18">
        <v>15.06</v>
      </c>
      <c r="Q41" s="19">
        <v>3</v>
      </c>
    </row>
    <row r="42" spans="1:26" x14ac:dyDescent="0.2">
      <c r="A42" s="1">
        <v>20.69</v>
      </c>
      <c r="B42" s="1">
        <v>2.4500000000000002</v>
      </c>
      <c r="C42" s="1" t="s">
        <v>18</v>
      </c>
      <c r="D42" s="1" t="s">
        <v>19</v>
      </c>
      <c r="E42" s="1" t="s">
        <v>6</v>
      </c>
      <c r="F42" s="1" t="s">
        <v>20</v>
      </c>
      <c r="G42" s="1">
        <v>4</v>
      </c>
      <c r="I42" s="18">
        <v>20.69</v>
      </c>
      <c r="J42" s="18">
        <v>2.4500000000000002</v>
      </c>
      <c r="K42" s="19">
        <f t="shared" si="0"/>
        <v>1</v>
      </c>
      <c r="L42" s="19">
        <f t="shared" si="1"/>
        <v>1</v>
      </c>
      <c r="M42" s="19">
        <f t="shared" si="2"/>
        <v>1</v>
      </c>
      <c r="N42" s="19">
        <f t="shared" si="3"/>
        <v>1</v>
      </c>
      <c r="O42" s="18">
        <v>4</v>
      </c>
      <c r="P42" s="18">
        <v>20.69</v>
      </c>
      <c r="Q42" s="19">
        <v>2.4500000000000002</v>
      </c>
      <c r="S42" s="31" t="s">
        <v>50</v>
      </c>
      <c r="T42" s="32"/>
      <c r="U42" s="32"/>
      <c r="V42" s="32"/>
      <c r="W42" s="32"/>
      <c r="X42" s="32"/>
      <c r="Y42" s="33"/>
    </row>
    <row r="43" spans="1:26" ht="17" thickBot="1" x14ac:dyDescent="0.25">
      <c r="A43" s="1">
        <v>17.78</v>
      </c>
      <c r="B43" s="1">
        <v>3.27</v>
      </c>
      <c r="C43" s="1" t="s">
        <v>21</v>
      </c>
      <c r="D43" s="1" t="s">
        <v>19</v>
      </c>
      <c r="E43" s="1" t="s">
        <v>6</v>
      </c>
      <c r="F43" s="1" t="s">
        <v>20</v>
      </c>
      <c r="G43" s="1">
        <v>2</v>
      </c>
      <c r="I43" s="18">
        <v>17.78</v>
      </c>
      <c r="J43" s="18">
        <v>3.27</v>
      </c>
      <c r="K43" s="19">
        <f t="shared" si="0"/>
        <v>0</v>
      </c>
      <c r="L43" s="19">
        <f t="shared" si="1"/>
        <v>1</v>
      </c>
      <c r="M43" s="19">
        <f t="shared" si="2"/>
        <v>1</v>
      </c>
      <c r="N43" s="19">
        <f t="shared" si="3"/>
        <v>1</v>
      </c>
      <c r="O43" s="18">
        <v>2</v>
      </c>
      <c r="P43" s="18">
        <v>17.78</v>
      </c>
      <c r="Q43" s="19">
        <v>3.27</v>
      </c>
      <c r="S43" s="34"/>
      <c r="T43" s="35"/>
      <c r="U43" s="35"/>
      <c r="V43" s="35"/>
      <c r="W43" s="35"/>
      <c r="X43" s="35"/>
      <c r="Y43" s="36"/>
    </row>
    <row r="44" spans="1:26" x14ac:dyDescent="0.2">
      <c r="A44" s="1">
        <v>24.06</v>
      </c>
      <c r="B44" s="1">
        <v>3.6</v>
      </c>
      <c r="C44" s="1" t="s">
        <v>21</v>
      </c>
      <c r="D44" s="1" t="s">
        <v>19</v>
      </c>
      <c r="E44" s="1" t="s">
        <v>6</v>
      </c>
      <c r="F44" s="1" t="s">
        <v>20</v>
      </c>
      <c r="G44" s="1">
        <v>3</v>
      </c>
      <c r="I44" s="18">
        <v>24.06</v>
      </c>
      <c r="J44" s="18">
        <v>3.6</v>
      </c>
      <c r="K44" s="19">
        <f t="shared" si="0"/>
        <v>0</v>
      </c>
      <c r="L44" s="19">
        <f t="shared" si="1"/>
        <v>1</v>
      </c>
      <c r="M44" s="19">
        <f t="shared" si="2"/>
        <v>1</v>
      </c>
      <c r="N44" s="19">
        <f t="shared" si="3"/>
        <v>1</v>
      </c>
      <c r="O44" s="18">
        <v>3</v>
      </c>
      <c r="P44" s="18">
        <v>24.06</v>
      </c>
      <c r="Q44" s="19">
        <v>3.6</v>
      </c>
      <c r="S44" s="2"/>
      <c r="T44" s="2" t="s">
        <v>14</v>
      </c>
      <c r="U44" s="2"/>
      <c r="V44" s="2"/>
      <c r="W44" s="2"/>
      <c r="X44" s="2"/>
      <c r="Y44" s="2"/>
    </row>
    <row r="45" spans="1:26" x14ac:dyDescent="0.2">
      <c r="A45" s="1">
        <v>16.309999999999999</v>
      </c>
      <c r="B45" s="1">
        <v>2</v>
      </c>
      <c r="C45" s="1" t="s">
        <v>21</v>
      </c>
      <c r="D45" s="1" t="s">
        <v>19</v>
      </c>
      <c r="E45" s="1" t="s">
        <v>6</v>
      </c>
      <c r="F45" s="1" t="s">
        <v>20</v>
      </c>
      <c r="G45" s="1">
        <v>3</v>
      </c>
      <c r="I45" s="18">
        <v>16.309999999999999</v>
      </c>
      <c r="J45" s="18">
        <v>2</v>
      </c>
      <c r="K45" s="19">
        <f t="shared" si="0"/>
        <v>0</v>
      </c>
      <c r="L45" s="19">
        <f t="shared" si="1"/>
        <v>1</v>
      </c>
      <c r="M45" s="19">
        <f t="shared" si="2"/>
        <v>1</v>
      </c>
      <c r="N45" s="19">
        <f t="shared" si="3"/>
        <v>1</v>
      </c>
      <c r="O45" s="18">
        <v>3</v>
      </c>
      <c r="P45" s="18">
        <v>16.309999999999999</v>
      </c>
      <c r="Q45" s="19">
        <v>2</v>
      </c>
    </row>
    <row r="46" spans="1:26" x14ac:dyDescent="0.2">
      <c r="A46" s="1">
        <v>16.93</v>
      </c>
      <c r="B46" s="1">
        <v>3.07</v>
      </c>
      <c r="C46" s="1" t="s">
        <v>18</v>
      </c>
      <c r="D46" s="1" t="s">
        <v>19</v>
      </c>
      <c r="E46" s="1" t="s">
        <v>6</v>
      </c>
      <c r="F46" s="1" t="s">
        <v>20</v>
      </c>
      <c r="G46" s="1">
        <v>3</v>
      </c>
      <c r="I46" s="18">
        <v>16.93</v>
      </c>
      <c r="J46" s="18">
        <v>3.07</v>
      </c>
      <c r="K46" s="19">
        <f t="shared" si="0"/>
        <v>1</v>
      </c>
      <c r="L46" s="19">
        <f t="shared" si="1"/>
        <v>1</v>
      </c>
      <c r="M46" s="19">
        <f t="shared" si="2"/>
        <v>1</v>
      </c>
      <c r="N46" s="19">
        <f t="shared" si="3"/>
        <v>1</v>
      </c>
      <c r="O46" s="18">
        <v>3</v>
      </c>
      <c r="P46" s="18">
        <v>16.93</v>
      </c>
      <c r="Q46" s="19">
        <v>3.07</v>
      </c>
    </row>
    <row r="47" spans="1:26" x14ac:dyDescent="0.2">
      <c r="A47" s="1">
        <v>18.690000000000001</v>
      </c>
      <c r="B47" s="1">
        <v>2.31</v>
      </c>
      <c r="C47" s="1" t="s">
        <v>21</v>
      </c>
      <c r="D47" s="1" t="s">
        <v>19</v>
      </c>
      <c r="E47" s="1" t="s">
        <v>6</v>
      </c>
      <c r="F47" s="1" t="s">
        <v>20</v>
      </c>
      <c r="G47" s="1">
        <v>3</v>
      </c>
      <c r="I47" s="18">
        <v>18.690000000000001</v>
      </c>
      <c r="J47" s="18">
        <v>2.31</v>
      </c>
      <c r="K47" s="19">
        <f t="shared" si="0"/>
        <v>0</v>
      </c>
      <c r="L47" s="19">
        <f t="shared" si="1"/>
        <v>1</v>
      </c>
      <c r="M47" s="19">
        <f t="shared" si="2"/>
        <v>1</v>
      </c>
      <c r="N47" s="19">
        <f t="shared" si="3"/>
        <v>1</v>
      </c>
      <c r="O47" s="18">
        <v>3</v>
      </c>
      <c r="P47" s="18">
        <v>18.690000000000001</v>
      </c>
      <c r="Q47" s="19">
        <v>2.31</v>
      </c>
    </row>
    <row r="48" spans="1:26" x14ac:dyDescent="0.2">
      <c r="A48" s="1">
        <v>31.27</v>
      </c>
      <c r="B48" s="1">
        <v>5</v>
      </c>
      <c r="C48" s="1" t="s">
        <v>21</v>
      </c>
      <c r="D48" s="1" t="s">
        <v>19</v>
      </c>
      <c r="E48" s="1" t="s">
        <v>6</v>
      </c>
      <c r="F48" s="1" t="s">
        <v>20</v>
      </c>
      <c r="G48" s="1">
        <v>3</v>
      </c>
      <c r="I48" s="18">
        <v>31.27</v>
      </c>
      <c r="J48" s="18">
        <v>5</v>
      </c>
      <c r="K48" s="19">
        <f t="shared" si="0"/>
        <v>0</v>
      </c>
      <c r="L48" s="19">
        <f t="shared" si="1"/>
        <v>1</v>
      </c>
      <c r="M48" s="19">
        <f t="shared" si="2"/>
        <v>1</v>
      </c>
      <c r="N48" s="19">
        <f t="shared" si="3"/>
        <v>1</v>
      </c>
      <c r="O48" s="18">
        <v>3</v>
      </c>
      <c r="P48" s="18">
        <v>31.27</v>
      </c>
      <c r="Q48" s="19">
        <v>5</v>
      </c>
    </row>
    <row r="49" spans="1:17" x14ac:dyDescent="0.2">
      <c r="A49" s="1">
        <v>16.04</v>
      </c>
      <c r="B49" s="1">
        <v>2.2400000000000002</v>
      </c>
      <c r="C49" s="1" t="s">
        <v>21</v>
      </c>
      <c r="D49" s="1" t="s">
        <v>19</v>
      </c>
      <c r="E49" s="1" t="s">
        <v>6</v>
      </c>
      <c r="F49" s="1" t="s">
        <v>20</v>
      </c>
      <c r="G49" s="1">
        <v>3</v>
      </c>
      <c r="I49" s="18">
        <v>16.04</v>
      </c>
      <c r="J49" s="18">
        <v>2.2400000000000002</v>
      </c>
      <c r="K49" s="19">
        <f t="shared" si="0"/>
        <v>0</v>
      </c>
      <c r="L49" s="19">
        <f t="shared" si="1"/>
        <v>1</v>
      </c>
      <c r="M49" s="19">
        <f t="shared" si="2"/>
        <v>1</v>
      </c>
      <c r="N49" s="19">
        <f t="shared" si="3"/>
        <v>1</v>
      </c>
      <c r="O49" s="18">
        <v>3</v>
      </c>
      <c r="P49" s="18">
        <v>16.04</v>
      </c>
      <c r="Q49" s="19">
        <v>2.2400000000000002</v>
      </c>
    </row>
    <row r="50" spans="1:17" x14ac:dyDescent="0.2">
      <c r="A50" s="1">
        <v>17.46</v>
      </c>
      <c r="B50" s="1">
        <v>2.54</v>
      </c>
      <c r="C50" s="1" t="s">
        <v>21</v>
      </c>
      <c r="D50" s="1" t="s">
        <v>19</v>
      </c>
      <c r="E50" s="1" t="s">
        <v>7</v>
      </c>
      <c r="F50" s="1" t="s">
        <v>20</v>
      </c>
      <c r="G50" s="1">
        <v>2</v>
      </c>
      <c r="I50" s="18">
        <v>17.46</v>
      </c>
      <c r="J50" s="18">
        <v>2.54</v>
      </c>
      <c r="K50" s="19">
        <f t="shared" si="0"/>
        <v>0</v>
      </c>
      <c r="L50" s="19">
        <f t="shared" si="1"/>
        <v>1</v>
      </c>
      <c r="M50" s="19">
        <f t="shared" si="2"/>
        <v>0</v>
      </c>
      <c r="N50" s="19">
        <f t="shared" si="3"/>
        <v>1</v>
      </c>
      <c r="O50" s="18">
        <v>2</v>
      </c>
      <c r="P50" s="18">
        <v>17.46</v>
      </c>
      <c r="Q50" s="19">
        <v>2.54</v>
      </c>
    </row>
    <row r="51" spans="1:17" x14ac:dyDescent="0.2">
      <c r="A51" s="1">
        <v>13.94</v>
      </c>
      <c r="B51" s="1">
        <v>3.06</v>
      </c>
      <c r="C51" s="1" t="s">
        <v>21</v>
      </c>
      <c r="D51" s="1" t="s">
        <v>19</v>
      </c>
      <c r="E51" s="1" t="s">
        <v>7</v>
      </c>
      <c r="F51" s="1" t="s">
        <v>20</v>
      </c>
      <c r="G51" s="1">
        <v>2</v>
      </c>
      <c r="I51" s="18">
        <v>13.94</v>
      </c>
      <c r="J51" s="18">
        <v>3.06</v>
      </c>
      <c r="K51" s="19">
        <f t="shared" si="0"/>
        <v>0</v>
      </c>
      <c r="L51" s="19">
        <f t="shared" si="1"/>
        <v>1</v>
      </c>
      <c r="M51" s="19">
        <f t="shared" si="2"/>
        <v>0</v>
      </c>
      <c r="N51" s="19">
        <f t="shared" si="3"/>
        <v>1</v>
      </c>
      <c r="O51" s="18">
        <v>2</v>
      </c>
      <c r="P51" s="18">
        <v>13.94</v>
      </c>
      <c r="Q51" s="19">
        <v>3.06</v>
      </c>
    </row>
    <row r="52" spans="1:17" x14ac:dyDescent="0.2">
      <c r="A52" s="1">
        <v>9.68</v>
      </c>
      <c r="B52" s="1">
        <v>1.32</v>
      </c>
      <c r="C52" s="1" t="s">
        <v>21</v>
      </c>
      <c r="D52" s="1" t="s">
        <v>19</v>
      </c>
      <c r="E52" s="1" t="s">
        <v>7</v>
      </c>
      <c r="F52" s="1" t="s">
        <v>20</v>
      </c>
      <c r="G52" s="1">
        <v>2</v>
      </c>
      <c r="I52" s="18">
        <v>9.68</v>
      </c>
      <c r="J52" s="18">
        <v>1.32</v>
      </c>
      <c r="K52" s="19">
        <f t="shared" si="0"/>
        <v>0</v>
      </c>
      <c r="L52" s="19">
        <f t="shared" si="1"/>
        <v>1</v>
      </c>
      <c r="M52" s="19">
        <f t="shared" si="2"/>
        <v>0</v>
      </c>
      <c r="N52" s="19">
        <f t="shared" si="3"/>
        <v>1</v>
      </c>
      <c r="O52" s="18">
        <v>2</v>
      </c>
      <c r="P52" s="18">
        <v>9.68</v>
      </c>
      <c r="Q52" s="19">
        <v>1.32</v>
      </c>
    </row>
    <row r="53" spans="1:17" x14ac:dyDescent="0.2">
      <c r="A53" s="1">
        <v>30.4</v>
      </c>
      <c r="B53" s="1">
        <v>5.6</v>
      </c>
      <c r="C53" s="1" t="s">
        <v>21</v>
      </c>
      <c r="D53" s="1" t="s">
        <v>19</v>
      </c>
      <c r="E53" s="1" t="s">
        <v>7</v>
      </c>
      <c r="F53" s="1" t="s">
        <v>20</v>
      </c>
      <c r="G53" s="1">
        <v>4</v>
      </c>
      <c r="I53" s="18">
        <v>30.4</v>
      </c>
      <c r="J53" s="18">
        <v>5.6</v>
      </c>
      <c r="K53" s="19">
        <f t="shared" si="0"/>
        <v>0</v>
      </c>
      <c r="L53" s="19">
        <f t="shared" si="1"/>
        <v>1</v>
      </c>
      <c r="M53" s="19">
        <f t="shared" si="2"/>
        <v>0</v>
      </c>
      <c r="N53" s="19">
        <f t="shared" si="3"/>
        <v>1</v>
      </c>
      <c r="O53" s="18">
        <v>4</v>
      </c>
      <c r="P53" s="18">
        <v>30.4</v>
      </c>
      <c r="Q53" s="19">
        <v>5.6</v>
      </c>
    </row>
    <row r="54" spans="1:17" x14ac:dyDescent="0.2">
      <c r="A54" s="1">
        <v>18.29</v>
      </c>
      <c r="B54" s="1">
        <v>3</v>
      </c>
      <c r="C54" s="1" t="s">
        <v>21</v>
      </c>
      <c r="D54" s="1" t="s">
        <v>19</v>
      </c>
      <c r="E54" s="1" t="s">
        <v>7</v>
      </c>
      <c r="F54" s="1" t="s">
        <v>20</v>
      </c>
      <c r="G54" s="1">
        <v>2</v>
      </c>
      <c r="I54" s="18">
        <v>18.29</v>
      </c>
      <c r="J54" s="18">
        <v>3</v>
      </c>
      <c r="K54" s="19">
        <f t="shared" si="0"/>
        <v>0</v>
      </c>
      <c r="L54" s="19">
        <f t="shared" si="1"/>
        <v>1</v>
      </c>
      <c r="M54" s="19">
        <f t="shared" si="2"/>
        <v>0</v>
      </c>
      <c r="N54" s="19">
        <f t="shared" si="3"/>
        <v>1</v>
      </c>
      <c r="O54" s="18">
        <v>2</v>
      </c>
      <c r="P54" s="18">
        <v>18.29</v>
      </c>
      <c r="Q54" s="19">
        <v>3</v>
      </c>
    </row>
    <row r="55" spans="1:17" x14ac:dyDescent="0.2">
      <c r="A55" s="1">
        <v>22.23</v>
      </c>
      <c r="B55" s="1">
        <v>5</v>
      </c>
      <c r="C55" s="1" t="s">
        <v>21</v>
      </c>
      <c r="D55" s="1" t="s">
        <v>19</v>
      </c>
      <c r="E55" s="1" t="s">
        <v>7</v>
      </c>
      <c r="F55" s="1" t="s">
        <v>20</v>
      </c>
      <c r="G55" s="1">
        <v>2</v>
      </c>
      <c r="I55" s="18">
        <v>22.23</v>
      </c>
      <c r="J55" s="18">
        <v>5</v>
      </c>
      <c r="K55" s="19">
        <f t="shared" si="0"/>
        <v>0</v>
      </c>
      <c r="L55" s="19">
        <f t="shared" si="1"/>
        <v>1</v>
      </c>
      <c r="M55" s="19">
        <f t="shared" si="2"/>
        <v>0</v>
      </c>
      <c r="N55" s="19">
        <f t="shared" si="3"/>
        <v>1</v>
      </c>
      <c r="O55" s="18">
        <v>2</v>
      </c>
      <c r="P55" s="18">
        <v>22.23</v>
      </c>
      <c r="Q55" s="19">
        <v>5</v>
      </c>
    </row>
    <row r="56" spans="1:17" x14ac:dyDescent="0.2">
      <c r="A56" s="1">
        <v>32.4</v>
      </c>
      <c r="B56" s="1">
        <v>6</v>
      </c>
      <c r="C56" s="1" t="s">
        <v>21</v>
      </c>
      <c r="D56" s="1" t="s">
        <v>19</v>
      </c>
      <c r="E56" s="1" t="s">
        <v>7</v>
      </c>
      <c r="F56" s="1" t="s">
        <v>20</v>
      </c>
      <c r="G56" s="1">
        <v>4</v>
      </c>
      <c r="I56" s="18">
        <v>32.4</v>
      </c>
      <c r="J56" s="18">
        <v>6</v>
      </c>
      <c r="K56" s="19">
        <f t="shared" si="0"/>
        <v>0</v>
      </c>
      <c r="L56" s="19">
        <f t="shared" si="1"/>
        <v>1</v>
      </c>
      <c r="M56" s="19">
        <f t="shared" si="2"/>
        <v>0</v>
      </c>
      <c r="N56" s="19">
        <f t="shared" si="3"/>
        <v>1</v>
      </c>
      <c r="O56" s="18">
        <v>4</v>
      </c>
      <c r="P56" s="18">
        <v>32.4</v>
      </c>
      <c r="Q56" s="19">
        <v>6</v>
      </c>
    </row>
    <row r="57" spans="1:17" x14ac:dyDescent="0.2">
      <c r="A57" s="1">
        <v>28.55</v>
      </c>
      <c r="B57" s="1">
        <v>2.0499999999999998</v>
      </c>
      <c r="C57" s="1" t="s">
        <v>21</v>
      </c>
      <c r="D57" s="1" t="s">
        <v>19</v>
      </c>
      <c r="E57" s="1" t="s">
        <v>7</v>
      </c>
      <c r="F57" s="1" t="s">
        <v>20</v>
      </c>
      <c r="G57" s="1">
        <v>3</v>
      </c>
      <c r="I57" s="18">
        <v>28.55</v>
      </c>
      <c r="J57" s="18">
        <v>2.0499999999999998</v>
      </c>
      <c r="K57" s="19">
        <f t="shared" si="0"/>
        <v>0</v>
      </c>
      <c r="L57" s="19">
        <f t="shared" si="1"/>
        <v>1</v>
      </c>
      <c r="M57" s="19">
        <f t="shared" si="2"/>
        <v>0</v>
      </c>
      <c r="N57" s="19">
        <f t="shared" si="3"/>
        <v>1</v>
      </c>
      <c r="O57" s="18">
        <v>3</v>
      </c>
      <c r="P57" s="18">
        <v>28.55</v>
      </c>
      <c r="Q57" s="19">
        <v>2.0499999999999998</v>
      </c>
    </row>
    <row r="58" spans="1:17" x14ac:dyDescent="0.2">
      <c r="A58" s="1">
        <v>18.04</v>
      </c>
      <c r="B58" s="1">
        <v>3</v>
      </c>
      <c r="C58" s="1" t="s">
        <v>21</v>
      </c>
      <c r="D58" s="1" t="s">
        <v>19</v>
      </c>
      <c r="E58" s="1" t="s">
        <v>7</v>
      </c>
      <c r="F58" s="1" t="s">
        <v>20</v>
      </c>
      <c r="G58" s="1">
        <v>2</v>
      </c>
      <c r="I58" s="18">
        <v>18.04</v>
      </c>
      <c r="J58" s="18">
        <v>3</v>
      </c>
      <c r="K58" s="19">
        <f t="shared" si="0"/>
        <v>0</v>
      </c>
      <c r="L58" s="19">
        <f t="shared" si="1"/>
        <v>1</v>
      </c>
      <c r="M58" s="19">
        <f t="shared" si="2"/>
        <v>0</v>
      </c>
      <c r="N58" s="19">
        <f t="shared" si="3"/>
        <v>1</v>
      </c>
      <c r="O58" s="18">
        <v>2</v>
      </c>
      <c r="P58" s="18">
        <v>18.04</v>
      </c>
      <c r="Q58" s="19">
        <v>3</v>
      </c>
    </row>
    <row r="59" spans="1:17" x14ac:dyDescent="0.2">
      <c r="A59" s="1">
        <v>12.54</v>
      </c>
      <c r="B59" s="1">
        <v>2.5</v>
      </c>
      <c r="C59" s="1" t="s">
        <v>21</v>
      </c>
      <c r="D59" s="1" t="s">
        <v>19</v>
      </c>
      <c r="E59" s="1" t="s">
        <v>7</v>
      </c>
      <c r="F59" s="1" t="s">
        <v>20</v>
      </c>
      <c r="G59" s="1">
        <v>2</v>
      </c>
      <c r="I59" s="18">
        <v>12.54</v>
      </c>
      <c r="J59" s="18">
        <v>2.5</v>
      </c>
      <c r="K59" s="19">
        <f t="shared" si="0"/>
        <v>0</v>
      </c>
      <c r="L59" s="19">
        <f t="shared" si="1"/>
        <v>1</v>
      </c>
      <c r="M59" s="19">
        <f t="shared" si="2"/>
        <v>0</v>
      </c>
      <c r="N59" s="19">
        <f t="shared" si="3"/>
        <v>1</v>
      </c>
      <c r="O59" s="18">
        <v>2</v>
      </c>
      <c r="P59" s="18">
        <v>12.54</v>
      </c>
      <c r="Q59" s="19">
        <v>2.5</v>
      </c>
    </row>
    <row r="60" spans="1:17" x14ac:dyDescent="0.2">
      <c r="A60" s="1">
        <v>10.29</v>
      </c>
      <c r="B60" s="1">
        <v>2.6</v>
      </c>
      <c r="C60" s="1" t="s">
        <v>18</v>
      </c>
      <c r="D60" s="1" t="s">
        <v>19</v>
      </c>
      <c r="E60" s="1" t="s">
        <v>7</v>
      </c>
      <c r="F60" s="1" t="s">
        <v>20</v>
      </c>
      <c r="G60" s="1">
        <v>2</v>
      </c>
      <c r="I60" s="18">
        <v>10.29</v>
      </c>
      <c r="J60" s="18">
        <v>2.6</v>
      </c>
      <c r="K60" s="19">
        <f t="shared" si="0"/>
        <v>1</v>
      </c>
      <c r="L60" s="19">
        <f t="shared" si="1"/>
        <v>1</v>
      </c>
      <c r="M60" s="19">
        <f t="shared" si="2"/>
        <v>0</v>
      </c>
      <c r="N60" s="19">
        <f t="shared" si="3"/>
        <v>1</v>
      </c>
      <c r="O60" s="18">
        <v>2</v>
      </c>
      <c r="P60" s="18">
        <v>10.29</v>
      </c>
      <c r="Q60" s="19">
        <v>2.6</v>
      </c>
    </row>
    <row r="61" spans="1:17" x14ac:dyDescent="0.2">
      <c r="A61" s="1">
        <v>34.81</v>
      </c>
      <c r="B61" s="1">
        <v>5.2</v>
      </c>
      <c r="C61" s="1" t="s">
        <v>18</v>
      </c>
      <c r="D61" s="1" t="s">
        <v>19</v>
      </c>
      <c r="E61" s="1" t="s">
        <v>7</v>
      </c>
      <c r="F61" s="1" t="s">
        <v>20</v>
      </c>
      <c r="G61" s="1">
        <v>4</v>
      </c>
      <c r="I61" s="18">
        <v>34.81</v>
      </c>
      <c r="J61" s="18">
        <v>5.2</v>
      </c>
      <c r="K61" s="19">
        <f t="shared" si="0"/>
        <v>1</v>
      </c>
      <c r="L61" s="19">
        <f t="shared" si="1"/>
        <v>1</v>
      </c>
      <c r="M61" s="19">
        <f t="shared" si="2"/>
        <v>0</v>
      </c>
      <c r="N61" s="19">
        <f t="shared" si="3"/>
        <v>1</v>
      </c>
      <c r="O61" s="18">
        <v>4</v>
      </c>
      <c r="P61" s="18">
        <v>34.81</v>
      </c>
      <c r="Q61" s="19">
        <v>5.2</v>
      </c>
    </row>
    <row r="62" spans="1:17" x14ac:dyDescent="0.2">
      <c r="A62" s="1">
        <v>9.94</v>
      </c>
      <c r="B62" s="1">
        <v>1.56</v>
      </c>
      <c r="C62" s="1" t="s">
        <v>21</v>
      </c>
      <c r="D62" s="1" t="s">
        <v>19</v>
      </c>
      <c r="E62" s="1" t="s">
        <v>7</v>
      </c>
      <c r="F62" s="1" t="s">
        <v>20</v>
      </c>
      <c r="G62" s="1">
        <v>2</v>
      </c>
      <c r="I62" s="18">
        <v>9.94</v>
      </c>
      <c r="J62" s="18">
        <v>1.56</v>
      </c>
      <c r="K62" s="19">
        <f t="shared" si="0"/>
        <v>0</v>
      </c>
      <c r="L62" s="19">
        <f t="shared" si="1"/>
        <v>1</v>
      </c>
      <c r="M62" s="19">
        <f t="shared" si="2"/>
        <v>0</v>
      </c>
      <c r="N62" s="19">
        <f t="shared" si="3"/>
        <v>1</v>
      </c>
      <c r="O62" s="18">
        <v>2</v>
      </c>
      <c r="P62" s="18">
        <v>9.94</v>
      </c>
      <c r="Q62" s="19">
        <v>1.56</v>
      </c>
    </row>
    <row r="63" spans="1:17" x14ac:dyDescent="0.2">
      <c r="A63" s="1">
        <v>25.56</v>
      </c>
      <c r="B63" s="1">
        <v>4.34</v>
      </c>
      <c r="C63" s="1" t="s">
        <v>21</v>
      </c>
      <c r="D63" s="1" t="s">
        <v>19</v>
      </c>
      <c r="E63" s="1" t="s">
        <v>7</v>
      </c>
      <c r="F63" s="1" t="s">
        <v>20</v>
      </c>
      <c r="G63" s="1">
        <v>4</v>
      </c>
      <c r="I63" s="18">
        <v>25.56</v>
      </c>
      <c r="J63" s="18">
        <v>4.34</v>
      </c>
      <c r="K63" s="19">
        <f t="shared" si="0"/>
        <v>0</v>
      </c>
      <c r="L63" s="19">
        <f t="shared" si="1"/>
        <v>1</v>
      </c>
      <c r="M63" s="19">
        <f t="shared" si="2"/>
        <v>0</v>
      </c>
      <c r="N63" s="19">
        <f t="shared" si="3"/>
        <v>1</v>
      </c>
      <c r="O63" s="18">
        <v>4</v>
      </c>
      <c r="P63" s="18">
        <v>25.56</v>
      </c>
      <c r="Q63" s="19">
        <v>4.34</v>
      </c>
    </row>
    <row r="64" spans="1:17" x14ac:dyDescent="0.2">
      <c r="A64" s="1">
        <v>19.489999999999998</v>
      </c>
      <c r="B64" s="1">
        <v>3.51</v>
      </c>
      <c r="C64" s="1" t="s">
        <v>21</v>
      </c>
      <c r="D64" s="1" t="s">
        <v>19</v>
      </c>
      <c r="E64" s="1" t="s">
        <v>7</v>
      </c>
      <c r="F64" s="1" t="s">
        <v>20</v>
      </c>
      <c r="G64" s="1">
        <v>2</v>
      </c>
      <c r="I64" s="18">
        <v>19.489999999999998</v>
      </c>
      <c r="J64" s="18">
        <v>3.51</v>
      </c>
      <c r="K64" s="19">
        <f t="shared" si="0"/>
        <v>0</v>
      </c>
      <c r="L64" s="19">
        <f t="shared" si="1"/>
        <v>1</v>
      </c>
      <c r="M64" s="19">
        <f t="shared" si="2"/>
        <v>0</v>
      </c>
      <c r="N64" s="19">
        <f t="shared" si="3"/>
        <v>1</v>
      </c>
      <c r="O64" s="18">
        <v>2</v>
      </c>
      <c r="P64" s="18">
        <v>19.489999999999998</v>
      </c>
      <c r="Q64" s="19">
        <v>3.51</v>
      </c>
    </row>
    <row r="65" spans="1:17" x14ac:dyDescent="0.2">
      <c r="A65" s="1">
        <v>38.01</v>
      </c>
      <c r="B65" s="1">
        <v>3</v>
      </c>
      <c r="C65" s="1" t="s">
        <v>21</v>
      </c>
      <c r="D65" s="1" t="s">
        <v>22</v>
      </c>
      <c r="E65" s="1" t="s">
        <v>6</v>
      </c>
      <c r="F65" s="1" t="s">
        <v>20</v>
      </c>
      <c r="G65" s="1">
        <v>4</v>
      </c>
      <c r="I65" s="18">
        <v>38.01</v>
      </c>
      <c r="J65" s="18">
        <v>3</v>
      </c>
      <c r="K65" s="19">
        <f t="shared" si="0"/>
        <v>0</v>
      </c>
      <c r="L65" s="19">
        <f t="shared" si="1"/>
        <v>0</v>
      </c>
      <c r="M65" s="19">
        <f t="shared" si="2"/>
        <v>1</v>
      </c>
      <c r="N65" s="19">
        <f t="shared" si="3"/>
        <v>1</v>
      </c>
      <c r="O65" s="18">
        <v>4</v>
      </c>
      <c r="P65" s="18">
        <v>38.01</v>
      </c>
      <c r="Q65" s="19">
        <v>3</v>
      </c>
    </row>
    <row r="66" spans="1:17" x14ac:dyDescent="0.2">
      <c r="A66" s="1">
        <v>26.41</v>
      </c>
      <c r="B66" s="1">
        <v>1.5</v>
      </c>
      <c r="C66" s="1" t="s">
        <v>18</v>
      </c>
      <c r="D66" s="1" t="s">
        <v>19</v>
      </c>
      <c r="E66" s="1" t="s">
        <v>6</v>
      </c>
      <c r="F66" s="1" t="s">
        <v>20</v>
      </c>
      <c r="G66" s="1">
        <v>2</v>
      </c>
      <c r="I66" s="18">
        <v>26.41</v>
      </c>
      <c r="J66" s="18">
        <v>1.5</v>
      </c>
      <c r="K66" s="19">
        <f t="shared" si="0"/>
        <v>1</v>
      </c>
      <c r="L66" s="19">
        <f t="shared" si="1"/>
        <v>1</v>
      </c>
      <c r="M66" s="19">
        <f t="shared" si="2"/>
        <v>1</v>
      </c>
      <c r="N66" s="19">
        <f t="shared" si="3"/>
        <v>1</v>
      </c>
      <c r="O66" s="18">
        <v>2</v>
      </c>
      <c r="P66" s="18">
        <v>26.41</v>
      </c>
      <c r="Q66" s="19">
        <v>1.5</v>
      </c>
    </row>
    <row r="67" spans="1:17" x14ac:dyDescent="0.2">
      <c r="A67" s="1">
        <v>11.24</v>
      </c>
      <c r="B67" s="1">
        <v>1.76</v>
      </c>
      <c r="C67" s="1" t="s">
        <v>21</v>
      </c>
      <c r="D67" s="1" t="s">
        <v>22</v>
      </c>
      <c r="E67" s="1" t="s">
        <v>6</v>
      </c>
      <c r="F67" s="1" t="s">
        <v>20</v>
      </c>
      <c r="G67" s="1">
        <v>2</v>
      </c>
      <c r="I67" s="18">
        <v>11.24</v>
      </c>
      <c r="J67" s="18">
        <v>1.76</v>
      </c>
      <c r="K67" s="19">
        <f t="shared" si="0"/>
        <v>0</v>
      </c>
      <c r="L67" s="19">
        <f t="shared" si="1"/>
        <v>0</v>
      </c>
      <c r="M67" s="19">
        <f t="shared" si="2"/>
        <v>1</v>
      </c>
      <c r="N67" s="19">
        <f t="shared" si="3"/>
        <v>1</v>
      </c>
      <c r="O67" s="18">
        <v>2</v>
      </c>
      <c r="P67" s="18">
        <v>11.24</v>
      </c>
      <c r="Q67" s="19">
        <v>1.76</v>
      </c>
    </row>
    <row r="68" spans="1:17" x14ac:dyDescent="0.2">
      <c r="A68" s="1">
        <v>48.27</v>
      </c>
      <c r="B68" s="1">
        <v>6.73</v>
      </c>
      <c r="C68" s="1" t="s">
        <v>21</v>
      </c>
      <c r="D68" s="1" t="s">
        <v>19</v>
      </c>
      <c r="E68" s="1" t="s">
        <v>6</v>
      </c>
      <c r="F68" s="1" t="s">
        <v>20</v>
      </c>
      <c r="G68" s="1">
        <v>4</v>
      </c>
      <c r="I68" s="18">
        <v>48.27</v>
      </c>
      <c r="J68" s="18">
        <v>6.73</v>
      </c>
      <c r="K68" s="19">
        <f t="shared" si="0"/>
        <v>0</v>
      </c>
      <c r="L68" s="19">
        <f t="shared" si="1"/>
        <v>1</v>
      </c>
      <c r="M68" s="19">
        <f t="shared" si="2"/>
        <v>1</v>
      </c>
      <c r="N68" s="19">
        <f t="shared" si="3"/>
        <v>1</v>
      </c>
      <c r="O68" s="18">
        <v>4</v>
      </c>
      <c r="P68" s="18">
        <v>48.27</v>
      </c>
      <c r="Q68" s="19">
        <v>6.73</v>
      </c>
    </row>
    <row r="69" spans="1:17" x14ac:dyDescent="0.2">
      <c r="A69" s="1">
        <v>20.29</v>
      </c>
      <c r="B69" s="1">
        <v>3.21</v>
      </c>
      <c r="C69" s="1" t="s">
        <v>21</v>
      </c>
      <c r="D69" s="1" t="s">
        <v>22</v>
      </c>
      <c r="E69" s="1" t="s">
        <v>6</v>
      </c>
      <c r="F69" s="1" t="s">
        <v>20</v>
      </c>
      <c r="G69" s="1">
        <v>2</v>
      </c>
      <c r="I69" s="18">
        <v>20.29</v>
      </c>
      <c r="J69" s="18">
        <v>3.21</v>
      </c>
      <c r="K69" s="19">
        <f t="shared" si="0"/>
        <v>0</v>
      </c>
      <c r="L69" s="19">
        <f t="shared" si="1"/>
        <v>0</v>
      </c>
      <c r="M69" s="19">
        <f t="shared" si="2"/>
        <v>1</v>
      </c>
      <c r="N69" s="19">
        <f t="shared" si="3"/>
        <v>1</v>
      </c>
      <c r="O69" s="18">
        <v>2</v>
      </c>
      <c r="P69" s="18">
        <v>20.29</v>
      </c>
      <c r="Q69" s="19">
        <v>3.21</v>
      </c>
    </row>
    <row r="70" spans="1:17" x14ac:dyDescent="0.2">
      <c r="A70" s="1">
        <v>13.81</v>
      </c>
      <c r="B70" s="1">
        <v>2</v>
      </c>
      <c r="C70" s="1" t="s">
        <v>21</v>
      </c>
      <c r="D70" s="1" t="s">
        <v>22</v>
      </c>
      <c r="E70" s="1" t="s">
        <v>6</v>
      </c>
      <c r="F70" s="1" t="s">
        <v>20</v>
      </c>
      <c r="G70" s="1">
        <v>2</v>
      </c>
      <c r="I70" s="18">
        <v>13.81</v>
      </c>
      <c r="J70" s="18">
        <v>2</v>
      </c>
      <c r="K70" s="19">
        <f t="shared" si="0"/>
        <v>0</v>
      </c>
      <c r="L70" s="19">
        <f t="shared" si="1"/>
        <v>0</v>
      </c>
      <c r="M70" s="19">
        <f t="shared" si="2"/>
        <v>1</v>
      </c>
      <c r="N70" s="19">
        <f t="shared" si="3"/>
        <v>1</v>
      </c>
      <c r="O70" s="18">
        <v>2</v>
      </c>
      <c r="P70" s="18">
        <v>13.81</v>
      </c>
      <c r="Q70" s="19">
        <v>2</v>
      </c>
    </row>
    <row r="71" spans="1:17" x14ac:dyDescent="0.2">
      <c r="A71" s="1">
        <v>11.02</v>
      </c>
      <c r="B71" s="1">
        <v>1.98</v>
      </c>
      <c r="C71" s="1" t="s">
        <v>21</v>
      </c>
      <c r="D71" s="1" t="s">
        <v>22</v>
      </c>
      <c r="E71" s="1" t="s">
        <v>6</v>
      </c>
      <c r="F71" s="1" t="s">
        <v>20</v>
      </c>
      <c r="G71" s="1">
        <v>2</v>
      </c>
      <c r="I71" s="18">
        <v>11.02</v>
      </c>
      <c r="J71" s="18">
        <v>1.98</v>
      </c>
      <c r="K71" s="19">
        <f t="shared" si="0"/>
        <v>0</v>
      </c>
      <c r="L71" s="19">
        <f t="shared" si="1"/>
        <v>0</v>
      </c>
      <c r="M71" s="19">
        <f t="shared" si="2"/>
        <v>1</v>
      </c>
      <c r="N71" s="19">
        <f t="shared" si="3"/>
        <v>1</v>
      </c>
      <c r="O71" s="18">
        <v>2</v>
      </c>
      <c r="P71" s="18">
        <v>11.02</v>
      </c>
      <c r="Q71" s="19">
        <v>1.98</v>
      </c>
    </row>
    <row r="72" spans="1:17" x14ac:dyDescent="0.2">
      <c r="A72" s="1">
        <v>18.29</v>
      </c>
      <c r="B72" s="1">
        <v>3.76</v>
      </c>
      <c r="C72" s="1" t="s">
        <v>21</v>
      </c>
      <c r="D72" s="1" t="s">
        <v>22</v>
      </c>
      <c r="E72" s="1" t="s">
        <v>6</v>
      </c>
      <c r="F72" s="1" t="s">
        <v>20</v>
      </c>
      <c r="G72" s="1">
        <v>4</v>
      </c>
      <c r="I72" s="18">
        <v>18.29</v>
      </c>
      <c r="J72" s="18">
        <v>3.76</v>
      </c>
      <c r="K72" s="19">
        <f t="shared" si="0"/>
        <v>0</v>
      </c>
      <c r="L72" s="19">
        <f t="shared" si="1"/>
        <v>0</v>
      </c>
      <c r="M72" s="19">
        <f t="shared" si="2"/>
        <v>1</v>
      </c>
      <c r="N72" s="19">
        <f t="shared" si="3"/>
        <v>1</v>
      </c>
      <c r="O72" s="18">
        <v>4</v>
      </c>
      <c r="P72" s="18">
        <v>18.29</v>
      </c>
      <c r="Q72" s="19">
        <v>3.76</v>
      </c>
    </row>
    <row r="73" spans="1:17" x14ac:dyDescent="0.2">
      <c r="A73" s="1">
        <v>17.59</v>
      </c>
      <c r="B73" s="1">
        <v>2.64</v>
      </c>
      <c r="C73" s="1" t="s">
        <v>21</v>
      </c>
      <c r="D73" s="1" t="s">
        <v>19</v>
      </c>
      <c r="E73" s="1" t="s">
        <v>6</v>
      </c>
      <c r="F73" s="1" t="s">
        <v>20</v>
      </c>
      <c r="G73" s="1">
        <v>3</v>
      </c>
      <c r="I73" s="18">
        <v>17.59</v>
      </c>
      <c r="J73" s="18">
        <v>2.64</v>
      </c>
      <c r="K73" s="19">
        <f t="shared" si="0"/>
        <v>0</v>
      </c>
      <c r="L73" s="19">
        <f t="shared" si="1"/>
        <v>1</v>
      </c>
      <c r="M73" s="19">
        <f t="shared" si="2"/>
        <v>1</v>
      </c>
      <c r="N73" s="19">
        <f t="shared" si="3"/>
        <v>1</v>
      </c>
      <c r="O73" s="18">
        <v>3</v>
      </c>
      <c r="P73" s="18">
        <v>17.59</v>
      </c>
      <c r="Q73" s="19">
        <v>2.64</v>
      </c>
    </row>
    <row r="74" spans="1:17" x14ac:dyDescent="0.2">
      <c r="A74" s="1">
        <v>20.079999999999998</v>
      </c>
      <c r="B74" s="1">
        <v>3.15</v>
      </c>
      <c r="C74" s="1" t="s">
        <v>21</v>
      </c>
      <c r="D74" s="1" t="s">
        <v>19</v>
      </c>
      <c r="E74" s="1" t="s">
        <v>6</v>
      </c>
      <c r="F74" s="1" t="s">
        <v>20</v>
      </c>
      <c r="G74" s="1">
        <v>3</v>
      </c>
      <c r="I74" s="18">
        <v>20.079999999999998</v>
      </c>
      <c r="J74" s="18">
        <v>3.15</v>
      </c>
      <c r="K74" s="19">
        <f t="shared" ref="K74:K137" si="4">IF(C74="Female",1,0)</f>
        <v>0</v>
      </c>
      <c r="L74" s="19">
        <f t="shared" ref="L74:L137" si="5">IF(D74="No",1,0)</f>
        <v>1</v>
      </c>
      <c r="M74" s="19">
        <f t="shared" ref="M74:M137" si="6">IF(E74="Sun",0,IF(E74="Sat",1,IF(E74="Fri",2,3)))</f>
        <v>1</v>
      </c>
      <c r="N74" s="19">
        <f t="shared" ref="N74:N137" si="7">IF(F74="Dinner",1,0)</f>
        <v>1</v>
      </c>
      <c r="O74" s="18">
        <v>3</v>
      </c>
      <c r="P74" s="18">
        <v>20.079999999999998</v>
      </c>
      <c r="Q74" s="19">
        <v>3.15</v>
      </c>
    </row>
    <row r="75" spans="1:17" x14ac:dyDescent="0.2">
      <c r="A75" s="1">
        <v>16.45</v>
      </c>
      <c r="B75" s="1">
        <v>2.4700000000000002</v>
      </c>
      <c r="C75" s="1" t="s">
        <v>18</v>
      </c>
      <c r="D75" s="1" t="s">
        <v>19</v>
      </c>
      <c r="E75" s="1" t="s">
        <v>6</v>
      </c>
      <c r="F75" s="1" t="s">
        <v>20</v>
      </c>
      <c r="G75" s="1">
        <v>2</v>
      </c>
      <c r="I75" s="18">
        <v>16.45</v>
      </c>
      <c r="J75" s="18">
        <v>2.4700000000000002</v>
      </c>
      <c r="K75" s="19">
        <f t="shared" si="4"/>
        <v>1</v>
      </c>
      <c r="L75" s="19">
        <f t="shared" si="5"/>
        <v>1</v>
      </c>
      <c r="M75" s="19">
        <f t="shared" si="6"/>
        <v>1</v>
      </c>
      <c r="N75" s="19">
        <f t="shared" si="7"/>
        <v>1</v>
      </c>
      <c r="O75" s="18">
        <v>2</v>
      </c>
      <c r="P75" s="18">
        <v>16.45</v>
      </c>
      <c r="Q75" s="19">
        <v>2.4700000000000002</v>
      </c>
    </row>
    <row r="76" spans="1:17" x14ac:dyDescent="0.2">
      <c r="A76" s="1">
        <v>3.07</v>
      </c>
      <c r="B76" s="1">
        <v>1</v>
      </c>
      <c r="C76" s="1" t="s">
        <v>18</v>
      </c>
      <c r="D76" s="1" t="s">
        <v>22</v>
      </c>
      <c r="E76" s="1" t="s">
        <v>6</v>
      </c>
      <c r="F76" s="1" t="s">
        <v>20</v>
      </c>
      <c r="G76" s="1">
        <v>1</v>
      </c>
      <c r="I76" s="18">
        <v>3.07</v>
      </c>
      <c r="J76" s="18">
        <v>1</v>
      </c>
      <c r="K76" s="19">
        <f t="shared" si="4"/>
        <v>1</v>
      </c>
      <c r="L76" s="19">
        <f t="shared" si="5"/>
        <v>0</v>
      </c>
      <c r="M76" s="19">
        <f t="shared" si="6"/>
        <v>1</v>
      </c>
      <c r="N76" s="19">
        <f t="shared" si="7"/>
        <v>1</v>
      </c>
      <c r="O76" s="18">
        <v>1</v>
      </c>
      <c r="P76" s="18">
        <v>3.07</v>
      </c>
      <c r="Q76" s="19">
        <v>1</v>
      </c>
    </row>
    <row r="77" spans="1:17" x14ac:dyDescent="0.2">
      <c r="A77" s="1">
        <v>20.23</v>
      </c>
      <c r="B77" s="1">
        <v>2.0099999999999998</v>
      </c>
      <c r="C77" s="1" t="s">
        <v>21</v>
      </c>
      <c r="D77" s="1" t="s">
        <v>19</v>
      </c>
      <c r="E77" s="1" t="s">
        <v>6</v>
      </c>
      <c r="F77" s="1" t="s">
        <v>20</v>
      </c>
      <c r="G77" s="1">
        <v>2</v>
      </c>
      <c r="I77" s="18">
        <v>20.23</v>
      </c>
      <c r="J77" s="18">
        <v>2.0099999999999998</v>
      </c>
      <c r="K77" s="19">
        <f t="shared" si="4"/>
        <v>0</v>
      </c>
      <c r="L77" s="19">
        <f t="shared" si="5"/>
        <v>1</v>
      </c>
      <c r="M77" s="19">
        <f t="shared" si="6"/>
        <v>1</v>
      </c>
      <c r="N77" s="19">
        <f t="shared" si="7"/>
        <v>1</v>
      </c>
      <c r="O77" s="18">
        <v>2</v>
      </c>
      <c r="P77" s="18">
        <v>20.23</v>
      </c>
      <c r="Q77" s="19">
        <v>2.0099999999999998</v>
      </c>
    </row>
    <row r="78" spans="1:17" x14ac:dyDescent="0.2">
      <c r="A78" s="1">
        <v>15.01</v>
      </c>
      <c r="B78" s="1">
        <v>2.09</v>
      </c>
      <c r="C78" s="1" t="s">
        <v>21</v>
      </c>
      <c r="D78" s="1" t="s">
        <v>22</v>
      </c>
      <c r="E78" s="1" t="s">
        <v>6</v>
      </c>
      <c r="F78" s="1" t="s">
        <v>20</v>
      </c>
      <c r="G78" s="1">
        <v>2</v>
      </c>
      <c r="I78" s="18">
        <v>15.01</v>
      </c>
      <c r="J78" s="18">
        <v>2.09</v>
      </c>
      <c r="K78" s="19">
        <f t="shared" si="4"/>
        <v>0</v>
      </c>
      <c r="L78" s="19">
        <f t="shared" si="5"/>
        <v>0</v>
      </c>
      <c r="M78" s="19">
        <f t="shared" si="6"/>
        <v>1</v>
      </c>
      <c r="N78" s="19">
        <f t="shared" si="7"/>
        <v>1</v>
      </c>
      <c r="O78" s="18">
        <v>2</v>
      </c>
      <c r="P78" s="18">
        <v>15.01</v>
      </c>
      <c r="Q78" s="19">
        <v>2.09</v>
      </c>
    </row>
    <row r="79" spans="1:17" x14ac:dyDescent="0.2">
      <c r="A79" s="1">
        <v>12.02</v>
      </c>
      <c r="B79" s="1">
        <v>1.97</v>
      </c>
      <c r="C79" s="1" t="s">
        <v>21</v>
      </c>
      <c r="D79" s="1" t="s">
        <v>19</v>
      </c>
      <c r="E79" s="1" t="s">
        <v>6</v>
      </c>
      <c r="F79" s="1" t="s">
        <v>20</v>
      </c>
      <c r="G79" s="1">
        <v>2</v>
      </c>
      <c r="I79" s="18">
        <v>12.02</v>
      </c>
      <c r="J79" s="18">
        <v>1.97</v>
      </c>
      <c r="K79" s="19">
        <f t="shared" si="4"/>
        <v>0</v>
      </c>
      <c r="L79" s="19">
        <f t="shared" si="5"/>
        <v>1</v>
      </c>
      <c r="M79" s="19">
        <f t="shared" si="6"/>
        <v>1</v>
      </c>
      <c r="N79" s="19">
        <f t="shared" si="7"/>
        <v>1</v>
      </c>
      <c r="O79" s="18">
        <v>2</v>
      </c>
      <c r="P79" s="18">
        <v>12.02</v>
      </c>
      <c r="Q79" s="19">
        <v>1.97</v>
      </c>
    </row>
    <row r="80" spans="1:17" x14ac:dyDescent="0.2">
      <c r="A80" s="1">
        <v>17.07</v>
      </c>
      <c r="B80" s="1">
        <v>3</v>
      </c>
      <c r="C80" s="1" t="s">
        <v>18</v>
      </c>
      <c r="D80" s="1" t="s">
        <v>19</v>
      </c>
      <c r="E80" s="1" t="s">
        <v>6</v>
      </c>
      <c r="F80" s="1" t="s">
        <v>20</v>
      </c>
      <c r="G80" s="1">
        <v>3</v>
      </c>
      <c r="I80" s="18">
        <v>17.07</v>
      </c>
      <c r="J80" s="18">
        <v>3</v>
      </c>
      <c r="K80" s="19">
        <f t="shared" si="4"/>
        <v>1</v>
      </c>
      <c r="L80" s="19">
        <f t="shared" si="5"/>
        <v>1</v>
      </c>
      <c r="M80" s="19">
        <f t="shared" si="6"/>
        <v>1</v>
      </c>
      <c r="N80" s="19">
        <f t="shared" si="7"/>
        <v>1</v>
      </c>
      <c r="O80" s="18">
        <v>3</v>
      </c>
      <c r="P80" s="18">
        <v>17.07</v>
      </c>
      <c r="Q80" s="19">
        <v>3</v>
      </c>
    </row>
    <row r="81" spans="1:17" x14ac:dyDescent="0.2">
      <c r="A81" s="1">
        <v>26.86</v>
      </c>
      <c r="B81" s="1">
        <v>3.14</v>
      </c>
      <c r="C81" s="1" t="s">
        <v>18</v>
      </c>
      <c r="D81" s="1" t="s">
        <v>22</v>
      </c>
      <c r="E81" s="1" t="s">
        <v>6</v>
      </c>
      <c r="F81" s="1" t="s">
        <v>20</v>
      </c>
      <c r="G81" s="1">
        <v>2</v>
      </c>
      <c r="I81" s="18">
        <v>26.86</v>
      </c>
      <c r="J81" s="18">
        <v>3.14</v>
      </c>
      <c r="K81" s="19">
        <f t="shared" si="4"/>
        <v>1</v>
      </c>
      <c r="L81" s="19">
        <f t="shared" si="5"/>
        <v>0</v>
      </c>
      <c r="M81" s="19">
        <f t="shared" si="6"/>
        <v>1</v>
      </c>
      <c r="N81" s="19">
        <f t="shared" si="7"/>
        <v>1</v>
      </c>
      <c r="O81" s="18">
        <v>2</v>
      </c>
      <c r="P81" s="18">
        <v>26.86</v>
      </c>
      <c r="Q81" s="19">
        <v>3.14</v>
      </c>
    </row>
    <row r="82" spans="1:17" x14ac:dyDescent="0.2">
      <c r="A82" s="1">
        <v>25.28</v>
      </c>
      <c r="B82" s="1">
        <v>5</v>
      </c>
      <c r="C82" s="1" t="s">
        <v>18</v>
      </c>
      <c r="D82" s="1" t="s">
        <v>22</v>
      </c>
      <c r="E82" s="1" t="s">
        <v>6</v>
      </c>
      <c r="F82" s="1" t="s">
        <v>20</v>
      </c>
      <c r="G82" s="1">
        <v>2</v>
      </c>
      <c r="I82" s="18">
        <v>25.28</v>
      </c>
      <c r="J82" s="18">
        <v>5</v>
      </c>
      <c r="K82" s="19">
        <f t="shared" si="4"/>
        <v>1</v>
      </c>
      <c r="L82" s="19">
        <f t="shared" si="5"/>
        <v>0</v>
      </c>
      <c r="M82" s="19">
        <f t="shared" si="6"/>
        <v>1</v>
      </c>
      <c r="N82" s="19">
        <f t="shared" si="7"/>
        <v>1</v>
      </c>
      <c r="O82" s="18">
        <v>2</v>
      </c>
      <c r="P82" s="18">
        <v>25.28</v>
      </c>
      <c r="Q82" s="19">
        <v>5</v>
      </c>
    </row>
    <row r="83" spans="1:17" x14ac:dyDescent="0.2">
      <c r="A83" s="1">
        <v>14.73</v>
      </c>
      <c r="B83" s="1">
        <v>2.2000000000000002</v>
      </c>
      <c r="C83" s="1" t="s">
        <v>18</v>
      </c>
      <c r="D83" s="1" t="s">
        <v>19</v>
      </c>
      <c r="E83" s="1" t="s">
        <v>6</v>
      </c>
      <c r="F83" s="1" t="s">
        <v>20</v>
      </c>
      <c r="G83" s="1">
        <v>2</v>
      </c>
      <c r="I83" s="18">
        <v>14.73</v>
      </c>
      <c r="J83" s="18">
        <v>2.2000000000000002</v>
      </c>
      <c r="K83" s="19">
        <f t="shared" si="4"/>
        <v>1</v>
      </c>
      <c r="L83" s="19">
        <f t="shared" si="5"/>
        <v>1</v>
      </c>
      <c r="M83" s="19">
        <f t="shared" si="6"/>
        <v>1</v>
      </c>
      <c r="N83" s="19">
        <f t="shared" si="7"/>
        <v>1</v>
      </c>
      <c r="O83" s="18">
        <v>2</v>
      </c>
      <c r="P83" s="18">
        <v>14.73</v>
      </c>
      <c r="Q83" s="19">
        <v>2.2000000000000002</v>
      </c>
    </row>
    <row r="84" spans="1:17" x14ac:dyDescent="0.2">
      <c r="A84" s="1">
        <v>10.51</v>
      </c>
      <c r="B84" s="1">
        <v>1.25</v>
      </c>
      <c r="C84" s="1" t="s">
        <v>21</v>
      </c>
      <c r="D84" s="1" t="s">
        <v>19</v>
      </c>
      <c r="E84" s="1" t="s">
        <v>6</v>
      </c>
      <c r="F84" s="1" t="s">
        <v>20</v>
      </c>
      <c r="G84" s="1">
        <v>2</v>
      </c>
      <c r="I84" s="18">
        <v>10.51</v>
      </c>
      <c r="J84" s="18">
        <v>1.25</v>
      </c>
      <c r="K84" s="19">
        <f t="shared" si="4"/>
        <v>0</v>
      </c>
      <c r="L84" s="19">
        <f t="shared" si="5"/>
        <v>1</v>
      </c>
      <c r="M84" s="19">
        <f t="shared" si="6"/>
        <v>1</v>
      </c>
      <c r="N84" s="19">
        <f t="shared" si="7"/>
        <v>1</v>
      </c>
      <c r="O84" s="18">
        <v>2</v>
      </c>
      <c r="P84" s="18">
        <v>10.51</v>
      </c>
      <c r="Q84" s="19">
        <v>1.25</v>
      </c>
    </row>
    <row r="85" spans="1:17" x14ac:dyDescent="0.2">
      <c r="A85" s="1">
        <v>17.920000000000002</v>
      </c>
      <c r="B85" s="1">
        <v>3.08</v>
      </c>
      <c r="C85" s="1" t="s">
        <v>21</v>
      </c>
      <c r="D85" s="1" t="s">
        <v>22</v>
      </c>
      <c r="E85" s="1" t="s">
        <v>6</v>
      </c>
      <c r="F85" s="1" t="s">
        <v>20</v>
      </c>
      <c r="G85" s="1">
        <v>2</v>
      </c>
      <c r="I85" s="18">
        <v>17.920000000000002</v>
      </c>
      <c r="J85" s="18">
        <v>3.08</v>
      </c>
      <c r="K85" s="19">
        <f t="shared" si="4"/>
        <v>0</v>
      </c>
      <c r="L85" s="19">
        <f t="shared" si="5"/>
        <v>0</v>
      </c>
      <c r="M85" s="19">
        <f t="shared" si="6"/>
        <v>1</v>
      </c>
      <c r="N85" s="19">
        <f t="shared" si="7"/>
        <v>1</v>
      </c>
      <c r="O85" s="18">
        <v>2</v>
      </c>
      <c r="P85" s="18">
        <v>17.920000000000002</v>
      </c>
      <c r="Q85" s="19">
        <v>3.08</v>
      </c>
    </row>
    <row r="86" spans="1:17" x14ac:dyDescent="0.2">
      <c r="A86" s="1">
        <v>27.2</v>
      </c>
      <c r="B86" s="1">
        <v>4</v>
      </c>
      <c r="C86" s="1" t="s">
        <v>21</v>
      </c>
      <c r="D86" s="1" t="s">
        <v>19</v>
      </c>
      <c r="E86" s="1" t="s">
        <v>8</v>
      </c>
      <c r="F86" s="1" t="s">
        <v>9</v>
      </c>
      <c r="G86" s="1">
        <v>4</v>
      </c>
      <c r="I86" s="18">
        <v>27.2</v>
      </c>
      <c r="J86" s="18">
        <v>4</v>
      </c>
      <c r="K86" s="19">
        <f t="shared" si="4"/>
        <v>0</v>
      </c>
      <c r="L86" s="19">
        <f t="shared" si="5"/>
        <v>1</v>
      </c>
      <c r="M86" s="19">
        <f t="shared" si="6"/>
        <v>3</v>
      </c>
      <c r="N86" s="19">
        <f t="shared" si="7"/>
        <v>0</v>
      </c>
      <c r="O86" s="18">
        <v>4</v>
      </c>
      <c r="P86" s="18">
        <v>27.2</v>
      </c>
      <c r="Q86" s="19">
        <v>4</v>
      </c>
    </row>
    <row r="87" spans="1:17" x14ac:dyDescent="0.2">
      <c r="A87" s="1">
        <v>22.76</v>
      </c>
      <c r="B87" s="1">
        <v>3</v>
      </c>
      <c r="C87" s="1" t="s">
        <v>21</v>
      </c>
      <c r="D87" s="1" t="s">
        <v>19</v>
      </c>
      <c r="E87" s="1" t="s">
        <v>8</v>
      </c>
      <c r="F87" s="1" t="s">
        <v>9</v>
      </c>
      <c r="G87" s="1">
        <v>2</v>
      </c>
      <c r="I87" s="18">
        <v>22.76</v>
      </c>
      <c r="J87" s="18">
        <v>3</v>
      </c>
      <c r="K87" s="19">
        <f t="shared" si="4"/>
        <v>0</v>
      </c>
      <c r="L87" s="19">
        <f t="shared" si="5"/>
        <v>1</v>
      </c>
      <c r="M87" s="19">
        <f t="shared" si="6"/>
        <v>3</v>
      </c>
      <c r="N87" s="19">
        <f t="shared" si="7"/>
        <v>0</v>
      </c>
      <c r="O87" s="18">
        <v>2</v>
      </c>
      <c r="P87" s="18">
        <v>22.76</v>
      </c>
      <c r="Q87" s="19">
        <v>3</v>
      </c>
    </row>
    <row r="88" spans="1:17" x14ac:dyDescent="0.2">
      <c r="A88" s="1">
        <v>17.29</v>
      </c>
      <c r="B88" s="1">
        <v>2.71</v>
      </c>
      <c r="C88" s="1" t="s">
        <v>21</v>
      </c>
      <c r="D88" s="1" t="s">
        <v>19</v>
      </c>
      <c r="E88" s="1" t="s">
        <v>8</v>
      </c>
      <c r="F88" s="1" t="s">
        <v>9</v>
      </c>
      <c r="G88" s="1">
        <v>2</v>
      </c>
      <c r="I88" s="18">
        <v>17.29</v>
      </c>
      <c r="J88" s="18">
        <v>2.71</v>
      </c>
      <c r="K88" s="19">
        <f t="shared" si="4"/>
        <v>0</v>
      </c>
      <c r="L88" s="19">
        <f t="shared" si="5"/>
        <v>1</v>
      </c>
      <c r="M88" s="19">
        <f t="shared" si="6"/>
        <v>3</v>
      </c>
      <c r="N88" s="19">
        <f t="shared" si="7"/>
        <v>0</v>
      </c>
      <c r="O88" s="18">
        <v>2</v>
      </c>
      <c r="P88" s="18">
        <v>17.29</v>
      </c>
      <c r="Q88" s="19">
        <v>2.71</v>
      </c>
    </row>
    <row r="89" spans="1:17" x14ac:dyDescent="0.2">
      <c r="A89" s="1">
        <v>19.440000000000001</v>
      </c>
      <c r="B89" s="1">
        <v>3</v>
      </c>
      <c r="C89" s="1" t="s">
        <v>21</v>
      </c>
      <c r="D89" s="1" t="s">
        <v>22</v>
      </c>
      <c r="E89" s="1" t="s">
        <v>8</v>
      </c>
      <c r="F89" s="1" t="s">
        <v>9</v>
      </c>
      <c r="G89" s="1">
        <v>2</v>
      </c>
      <c r="I89" s="18">
        <v>19.440000000000001</v>
      </c>
      <c r="J89" s="18">
        <v>3</v>
      </c>
      <c r="K89" s="19">
        <f t="shared" si="4"/>
        <v>0</v>
      </c>
      <c r="L89" s="19">
        <f t="shared" si="5"/>
        <v>0</v>
      </c>
      <c r="M89" s="19">
        <f t="shared" si="6"/>
        <v>3</v>
      </c>
      <c r="N89" s="19">
        <f t="shared" si="7"/>
        <v>0</v>
      </c>
      <c r="O89" s="18">
        <v>2</v>
      </c>
      <c r="P89" s="18">
        <v>19.440000000000001</v>
      </c>
      <c r="Q89" s="19">
        <v>3</v>
      </c>
    </row>
    <row r="90" spans="1:17" x14ac:dyDescent="0.2">
      <c r="A90" s="1">
        <v>16.66</v>
      </c>
      <c r="B90" s="1">
        <v>3.4</v>
      </c>
      <c r="C90" s="1" t="s">
        <v>21</v>
      </c>
      <c r="D90" s="1" t="s">
        <v>19</v>
      </c>
      <c r="E90" s="1" t="s">
        <v>8</v>
      </c>
      <c r="F90" s="1" t="s">
        <v>9</v>
      </c>
      <c r="G90" s="1">
        <v>2</v>
      </c>
      <c r="I90" s="18">
        <v>16.66</v>
      </c>
      <c r="J90" s="18">
        <v>3.4</v>
      </c>
      <c r="K90" s="19">
        <f t="shared" si="4"/>
        <v>0</v>
      </c>
      <c r="L90" s="19">
        <f t="shared" si="5"/>
        <v>1</v>
      </c>
      <c r="M90" s="19">
        <f t="shared" si="6"/>
        <v>3</v>
      </c>
      <c r="N90" s="19">
        <f t="shared" si="7"/>
        <v>0</v>
      </c>
      <c r="O90" s="18">
        <v>2</v>
      </c>
      <c r="P90" s="18">
        <v>16.66</v>
      </c>
      <c r="Q90" s="19">
        <v>3.4</v>
      </c>
    </row>
    <row r="91" spans="1:17" x14ac:dyDescent="0.2">
      <c r="A91" s="1">
        <v>10.07</v>
      </c>
      <c r="B91" s="1">
        <v>1.83</v>
      </c>
      <c r="C91" s="1" t="s">
        <v>18</v>
      </c>
      <c r="D91" s="1" t="s">
        <v>19</v>
      </c>
      <c r="E91" s="1" t="s">
        <v>8</v>
      </c>
      <c r="F91" s="1" t="s">
        <v>9</v>
      </c>
      <c r="G91" s="1">
        <v>1</v>
      </c>
      <c r="I91" s="18">
        <v>10.07</v>
      </c>
      <c r="J91" s="18">
        <v>1.83</v>
      </c>
      <c r="K91" s="19">
        <f t="shared" si="4"/>
        <v>1</v>
      </c>
      <c r="L91" s="19">
        <f t="shared" si="5"/>
        <v>1</v>
      </c>
      <c r="M91" s="19">
        <f t="shared" si="6"/>
        <v>3</v>
      </c>
      <c r="N91" s="19">
        <f t="shared" si="7"/>
        <v>0</v>
      </c>
      <c r="O91" s="18">
        <v>1</v>
      </c>
      <c r="P91" s="18">
        <v>10.07</v>
      </c>
      <c r="Q91" s="19">
        <v>1.83</v>
      </c>
    </row>
    <row r="92" spans="1:17" x14ac:dyDescent="0.2">
      <c r="A92" s="1">
        <v>32.68</v>
      </c>
      <c r="B92" s="1">
        <v>5</v>
      </c>
      <c r="C92" s="1" t="s">
        <v>21</v>
      </c>
      <c r="D92" s="1" t="s">
        <v>22</v>
      </c>
      <c r="E92" s="1" t="s">
        <v>8</v>
      </c>
      <c r="F92" s="1" t="s">
        <v>9</v>
      </c>
      <c r="G92" s="1">
        <v>2</v>
      </c>
      <c r="I92" s="18">
        <v>32.68</v>
      </c>
      <c r="J92" s="18">
        <v>5</v>
      </c>
      <c r="K92" s="19">
        <f t="shared" si="4"/>
        <v>0</v>
      </c>
      <c r="L92" s="19">
        <f t="shared" si="5"/>
        <v>0</v>
      </c>
      <c r="M92" s="19">
        <f t="shared" si="6"/>
        <v>3</v>
      </c>
      <c r="N92" s="19">
        <f t="shared" si="7"/>
        <v>0</v>
      </c>
      <c r="O92" s="18">
        <v>2</v>
      </c>
      <c r="P92" s="18">
        <v>32.68</v>
      </c>
      <c r="Q92" s="19">
        <v>5</v>
      </c>
    </row>
    <row r="93" spans="1:17" x14ac:dyDescent="0.2">
      <c r="A93" s="1">
        <v>15.98</v>
      </c>
      <c r="B93" s="1">
        <v>2.0299999999999998</v>
      </c>
      <c r="C93" s="1" t="s">
        <v>21</v>
      </c>
      <c r="D93" s="1" t="s">
        <v>19</v>
      </c>
      <c r="E93" s="1" t="s">
        <v>8</v>
      </c>
      <c r="F93" s="1" t="s">
        <v>9</v>
      </c>
      <c r="G93" s="1">
        <v>2</v>
      </c>
      <c r="I93" s="18">
        <v>15.98</v>
      </c>
      <c r="J93" s="18">
        <v>2.0299999999999998</v>
      </c>
      <c r="K93" s="19">
        <f t="shared" si="4"/>
        <v>0</v>
      </c>
      <c r="L93" s="19">
        <f t="shared" si="5"/>
        <v>1</v>
      </c>
      <c r="M93" s="19">
        <f t="shared" si="6"/>
        <v>3</v>
      </c>
      <c r="N93" s="19">
        <f t="shared" si="7"/>
        <v>0</v>
      </c>
      <c r="O93" s="18">
        <v>2</v>
      </c>
      <c r="P93" s="18">
        <v>15.98</v>
      </c>
      <c r="Q93" s="19">
        <v>2.0299999999999998</v>
      </c>
    </row>
    <row r="94" spans="1:17" x14ac:dyDescent="0.2">
      <c r="A94" s="1">
        <v>34.83</v>
      </c>
      <c r="B94" s="1">
        <v>5.17</v>
      </c>
      <c r="C94" s="1" t="s">
        <v>18</v>
      </c>
      <c r="D94" s="1" t="s">
        <v>19</v>
      </c>
      <c r="E94" s="1" t="s">
        <v>8</v>
      </c>
      <c r="F94" s="1" t="s">
        <v>9</v>
      </c>
      <c r="G94" s="1">
        <v>4</v>
      </c>
      <c r="I94" s="18">
        <v>34.83</v>
      </c>
      <c r="J94" s="18">
        <v>5.17</v>
      </c>
      <c r="K94" s="19">
        <f t="shared" si="4"/>
        <v>1</v>
      </c>
      <c r="L94" s="19">
        <f t="shared" si="5"/>
        <v>1</v>
      </c>
      <c r="M94" s="19">
        <f t="shared" si="6"/>
        <v>3</v>
      </c>
      <c r="N94" s="19">
        <f t="shared" si="7"/>
        <v>0</v>
      </c>
      <c r="O94" s="18">
        <v>4</v>
      </c>
      <c r="P94" s="18">
        <v>34.83</v>
      </c>
      <c r="Q94" s="19">
        <v>5.17</v>
      </c>
    </row>
    <row r="95" spans="1:17" x14ac:dyDescent="0.2">
      <c r="A95" s="1">
        <v>13.03</v>
      </c>
      <c r="B95" s="1">
        <v>2</v>
      </c>
      <c r="C95" s="1" t="s">
        <v>21</v>
      </c>
      <c r="D95" s="1" t="s">
        <v>19</v>
      </c>
      <c r="E95" s="1" t="s">
        <v>8</v>
      </c>
      <c r="F95" s="1" t="s">
        <v>9</v>
      </c>
      <c r="G95" s="1">
        <v>2</v>
      </c>
      <c r="I95" s="18">
        <v>13.03</v>
      </c>
      <c r="J95" s="18">
        <v>2</v>
      </c>
      <c r="K95" s="19">
        <f t="shared" si="4"/>
        <v>0</v>
      </c>
      <c r="L95" s="19">
        <f t="shared" si="5"/>
        <v>1</v>
      </c>
      <c r="M95" s="19">
        <f t="shared" si="6"/>
        <v>3</v>
      </c>
      <c r="N95" s="19">
        <f t="shared" si="7"/>
        <v>0</v>
      </c>
      <c r="O95" s="18">
        <v>2</v>
      </c>
      <c r="P95" s="18">
        <v>13.03</v>
      </c>
      <c r="Q95" s="19">
        <v>2</v>
      </c>
    </row>
    <row r="96" spans="1:17" x14ac:dyDescent="0.2">
      <c r="A96" s="1">
        <v>18.28</v>
      </c>
      <c r="B96" s="1">
        <v>4</v>
      </c>
      <c r="C96" s="1" t="s">
        <v>21</v>
      </c>
      <c r="D96" s="1" t="s">
        <v>19</v>
      </c>
      <c r="E96" s="1" t="s">
        <v>8</v>
      </c>
      <c r="F96" s="1" t="s">
        <v>9</v>
      </c>
      <c r="G96" s="1">
        <v>2</v>
      </c>
      <c r="I96" s="18">
        <v>18.28</v>
      </c>
      <c r="J96" s="18">
        <v>4</v>
      </c>
      <c r="K96" s="19">
        <f t="shared" si="4"/>
        <v>0</v>
      </c>
      <c r="L96" s="19">
        <f t="shared" si="5"/>
        <v>1</v>
      </c>
      <c r="M96" s="19">
        <f t="shared" si="6"/>
        <v>3</v>
      </c>
      <c r="N96" s="19">
        <f t="shared" si="7"/>
        <v>0</v>
      </c>
      <c r="O96" s="18">
        <v>2</v>
      </c>
      <c r="P96" s="18">
        <v>18.28</v>
      </c>
      <c r="Q96" s="19">
        <v>4</v>
      </c>
    </row>
    <row r="97" spans="1:17" x14ac:dyDescent="0.2">
      <c r="A97" s="1">
        <v>24.71</v>
      </c>
      <c r="B97" s="1">
        <v>5.85</v>
      </c>
      <c r="C97" s="1" t="s">
        <v>21</v>
      </c>
      <c r="D97" s="1" t="s">
        <v>19</v>
      </c>
      <c r="E97" s="1" t="s">
        <v>8</v>
      </c>
      <c r="F97" s="1" t="s">
        <v>9</v>
      </c>
      <c r="G97" s="1">
        <v>2</v>
      </c>
      <c r="I97" s="18">
        <v>24.71</v>
      </c>
      <c r="J97" s="18">
        <v>5.85</v>
      </c>
      <c r="K97" s="19">
        <f t="shared" si="4"/>
        <v>0</v>
      </c>
      <c r="L97" s="19">
        <f t="shared" si="5"/>
        <v>1</v>
      </c>
      <c r="M97" s="19">
        <f t="shared" si="6"/>
        <v>3</v>
      </c>
      <c r="N97" s="19">
        <f t="shared" si="7"/>
        <v>0</v>
      </c>
      <c r="O97" s="18">
        <v>2</v>
      </c>
      <c r="P97" s="18">
        <v>24.71</v>
      </c>
      <c r="Q97" s="19">
        <v>5.85</v>
      </c>
    </row>
    <row r="98" spans="1:17" x14ac:dyDescent="0.2">
      <c r="A98" s="1">
        <v>21.16</v>
      </c>
      <c r="B98" s="1">
        <v>3</v>
      </c>
      <c r="C98" s="1" t="s">
        <v>21</v>
      </c>
      <c r="D98" s="1" t="s">
        <v>19</v>
      </c>
      <c r="E98" s="1" t="s">
        <v>8</v>
      </c>
      <c r="F98" s="1" t="s">
        <v>9</v>
      </c>
      <c r="G98" s="1">
        <v>2</v>
      </c>
      <c r="I98" s="18">
        <v>21.16</v>
      </c>
      <c r="J98" s="18">
        <v>3</v>
      </c>
      <c r="K98" s="19">
        <f t="shared" si="4"/>
        <v>0</v>
      </c>
      <c r="L98" s="19">
        <f t="shared" si="5"/>
        <v>1</v>
      </c>
      <c r="M98" s="19">
        <f t="shared" si="6"/>
        <v>3</v>
      </c>
      <c r="N98" s="19">
        <f t="shared" si="7"/>
        <v>0</v>
      </c>
      <c r="O98" s="18">
        <v>2</v>
      </c>
      <c r="P98" s="18">
        <v>21.16</v>
      </c>
      <c r="Q98" s="19">
        <v>3</v>
      </c>
    </row>
    <row r="99" spans="1:17" x14ac:dyDescent="0.2">
      <c r="A99" s="1">
        <v>28.97</v>
      </c>
      <c r="B99" s="1">
        <v>3</v>
      </c>
      <c r="C99" s="1" t="s">
        <v>21</v>
      </c>
      <c r="D99" s="1" t="s">
        <v>22</v>
      </c>
      <c r="E99" s="1" t="s">
        <v>23</v>
      </c>
      <c r="F99" s="1" t="s">
        <v>20</v>
      </c>
      <c r="G99" s="1">
        <v>2</v>
      </c>
      <c r="I99" s="18">
        <v>28.97</v>
      </c>
      <c r="J99" s="18">
        <v>3</v>
      </c>
      <c r="K99" s="19">
        <f t="shared" si="4"/>
        <v>0</v>
      </c>
      <c r="L99" s="19">
        <f t="shared" si="5"/>
        <v>0</v>
      </c>
      <c r="M99" s="19">
        <f t="shared" si="6"/>
        <v>2</v>
      </c>
      <c r="N99" s="19">
        <f t="shared" si="7"/>
        <v>1</v>
      </c>
      <c r="O99" s="18">
        <v>2</v>
      </c>
      <c r="P99" s="18">
        <v>28.97</v>
      </c>
      <c r="Q99" s="19">
        <v>3</v>
      </c>
    </row>
    <row r="100" spans="1:17" x14ac:dyDescent="0.2">
      <c r="A100" s="1">
        <v>22.49</v>
      </c>
      <c r="B100" s="1">
        <v>3.5</v>
      </c>
      <c r="C100" s="1" t="s">
        <v>21</v>
      </c>
      <c r="D100" s="1" t="s">
        <v>19</v>
      </c>
      <c r="E100" s="1" t="s">
        <v>23</v>
      </c>
      <c r="F100" s="1" t="s">
        <v>20</v>
      </c>
      <c r="G100" s="1">
        <v>2</v>
      </c>
      <c r="I100" s="18">
        <v>22.49</v>
      </c>
      <c r="J100" s="18">
        <v>3.5</v>
      </c>
      <c r="K100" s="19">
        <f t="shared" si="4"/>
        <v>0</v>
      </c>
      <c r="L100" s="19">
        <f t="shared" si="5"/>
        <v>1</v>
      </c>
      <c r="M100" s="19">
        <f t="shared" si="6"/>
        <v>2</v>
      </c>
      <c r="N100" s="19">
        <f t="shared" si="7"/>
        <v>1</v>
      </c>
      <c r="O100" s="18">
        <v>2</v>
      </c>
      <c r="P100" s="18">
        <v>22.49</v>
      </c>
      <c r="Q100" s="19">
        <v>3.5</v>
      </c>
    </row>
    <row r="101" spans="1:17" x14ac:dyDescent="0.2">
      <c r="A101" s="1">
        <v>5.75</v>
      </c>
      <c r="B101" s="1">
        <v>1</v>
      </c>
      <c r="C101" s="1" t="s">
        <v>18</v>
      </c>
      <c r="D101" s="1" t="s">
        <v>22</v>
      </c>
      <c r="E101" s="1" t="s">
        <v>23</v>
      </c>
      <c r="F101" s="1" t="s">
        <v>20</v>
      </c>
      <c r="G101" s="1">
        <v>2</v>
      </c>
      <c r="I101" s="18">
        <v>5.75</v>
      </c>
      <c r="J101" s="18">
        <v>1</v>
      </c>
      <c r="K101" s="19">
        <f t="shared" si="4"/>
        <v>1</v>
      </c>
      <c r="L101" s="19">
        <f t="shared" si="5"/>
        <v>0</v>
      </c>
      <c r="M101" s="19">
        <f t="shared" si="6"/>
        <v>2</v>
      </c>
      <c r="N101" s="19">
        <f t="shared" si="7"/>
        <v>1</v>
      </c>
      <c r="O101" s="18">
        <v>2</v>
      </c>
      <c r="P101" s="18">
        <v>5.75</v>
      </c>
      <c r="Q101" s="19">
        <v>1</v>
      </c>
    </row>
    <row r="102" spans="1:17" x14ac:dyDescent="0.2">
      <c r="A102" s="1">
        <v>16.32</v>
      </c>
      <c r="B102" s="1">
        <v>4.3</v>
      </c>
      <c r="C102" s="1" t="s">
        <v>18</v>
      </c>
      <c r="D102" s="1" t="s">
        <v>22</v>
      </c>
      <c r="E102" s="1" t="s">
        <v>23</v>
      </c>
      <c r="F102" s="1" t="s">
        <v>20</v>
      </c>
      <c r="G102" s="1">
        <v>2</v>
      </c>
      <c r="I102" s="18">
        <v>16.32</v>
      </c>
      <c r="J102" s="18">
        <v>4.3</v>
      </c>
      <c r="K102" s="19">
        <f t="shared" si="4"/>
        <v>1</v>
      </c>
      <c r="L102" s="19">
        <f t="shared" si="5"/>
        <v>0</v>
      </c>
      <c r="M102" s="19">
        <f t="shared" si="6"/>
        <v>2</v>
      </c>
      <c r="N102" s="19">
        <f t="shared" si="7"/>
        <v>1</v>
      </c>
      <c r="O102" s="18">
        <v>2</v>
      </c>
      <c r="P102" s="18">
        <v>16.32</v>
      </c>
      <c r="Q102" s="19">
        <v>4.3</v>
      </c>
    </row>
    <row r="103" spans="1:17" x14ac:dyDescent="0.2">
      <c r="A103" s="1">
        <v>22.75</v>
      </c>
      <c r="B103" s="1">
        <v>3.25</v>
      </c>
      <c r="C103" s="1" t="s">
        <v>18</v>
      </c>
      <c r="D103" s="1" t="s">
        <v>19</v>
      </c>
      <c r="E103" s="1" t="s">
        <v>23</v>
      </c>
      <c r="F103" s="1" t="s">
        <v>20</v>
      </c>
      <c r="G103" s="1">
        <v>2</v>
      </c>
      <c r="I103" s="18">
        <v>22.75</v>
      </c>
      <c r="J103" s="18">
        <v>3.25</v>
      </c>
      <c r="K103" s="19">
        <f t="shared" si="4"/>
        <v>1</v>
      </c>
      <c r="L103" s="19">
        <f t="shared" si="5"/>
        <v>1</v>
      </c>
      <c r="M103" s="19">
        <f t="shared" si="6"/>
        <v>2</v>
      </c>
      <c r="N103" s="19">
        <f t="shared" si="7"/>
        <v>1</v>
      </c>
      <c r="O103" s="18">
        <v>2</v>
      </c>
      <c r="P103" s="18">
        <v>22.75</v>
      </c>
      <c r="Q103" s="19">
        <v>3.25</v>
      </c>
    </row>
    <row r="104" spans="1:17" x14ac:dyDescent="0.2">
      <c r="A104" s="1">
        <v>40.17</v>
      </c>
      <c r="B104" s="1">
        <v>4.7300000000000004</v>
      </c>
      <c r="C104" s="1" t="s">
        <v>21</v>
      </c>
      <c r="D104" s="1" t="s">
        <v>22</v>
      </c>
      <c r="E104" s="1" t="s">
        <v>23</v>
      </c>
      <c r="F104" s="1" t="s">
        <v>20</v>
      </c>
      <c r="G104" s="1">
        <v>4</v>
      </c>
      <c r="I104" s="18">
        <v>40.17</v>
      </c>
      <c r="J104" s="18">
        <v>4.7300000000000004</v>
      </c>
      <c r="K104" s="19">
        <f t="shared" si="4"/>
        <v>0</v>
      </c>
      <c r="L104" s="19">
        <f t="shared" si="5"/>
        <v>0</v>
      </c>
      <c r="M104" s="19">
        <f t="shared" si="6"/>
        <v>2</v>
      </c>
      <c r="N104" s="19">
        <f t="shared" si="7"/>
        <v>1</v>
      </c>
      <c r="O104" s="18">
        <v>4</v>
      </c>
      <c r="P104" s="18">
        <v>40.17</v>
      </c>
      <c r="Q104" s="19">
        <v>4.7300000000000004</v>
      </c>
    </row>
    <row r="105" spans="1:17" x14ac:dyDescent="0.2">
      <c r="A105" s="1">
        <v>27.28</v>
      </c>
      <c r="B105" s="1">
        <v>4</v>
      </c>
      <c r="C105" s="1" t="s">
        <v>21</v>
      </c>
      <c r="D105" s="1" t="s">
        <v>22</v>
      </c>
      <c r="E105" s="1" t="s">
        <v>23</v>
      </c>
      <c r="F105" s="1" t="s">
        <v>20</v>
      </c>
      <c r="G105" s="1">
        <v>2</v>
      </c>
      <c r="I105" s="18">
        <v>27.28</v>
      </c>
      <c r="J105" s="18">
        <v>4</v>
      </c>
      <c r="K105" s="19">
        <f t="shared" si="4"/>
        <v>0</v>
      </c>
      <c r="L105" s="19">
        <f t="shared" si="5"/>
        <v>0</v>
      </c>
      <c r="M105" s="19">
        <f t="shared" si="6"/>
        <v>2</v>
      </c>
      <c r="N105" s="19">
        <f t="shared" si="7"/>
        <v>1</v>
      </c>
      <c r="O105" s="18">
        <v>2</v>
      </c>
      <c r="P105" s="18">
        <v>27.28</v>
      </c>
      <c r="Q105" s="19">
        <v>4</v>
      </c>
    </row>
    <row r="106" spans="1:17" x14ac:dyDescent="0.2">
      <c r="A106" s="1">
        <v>12.03</v>
      </c>
      <c r="B106" s="1">
        <v>1.5</v>
      </c>
      <c r="C106" s="1" t="s">
        <v>21</v>
      </c>
      <c r="D106" s="1" t="s">
        <v>22</v>
      </c>
      <c r="E106" s="1" t="s">
        <v>23</v>
      </c>
      <c r="F106" s="1" t="s">
        <v>20</v>
      </c>
      <c r="G106" s="1">
        <v>2</v>
      </c>
      <c r="I106" s="18">
        <v>12.03</v>
      </c>
      <c r="J106" s="18">
        <v>1.5</v>
      </c>
      <c r="K106" s="19">
        <f t="shared" si="4"/>
        <v>0</v>
      </c>
      <c r="L106" s="19">
        <f t="shared" si="5"/>
        <v>0</v>
      </c>
      <c r="M106" s="19">
        <f t="shared" si="6"/>
        <v>2</v>
      </c>
      <c r="N106" s="19">
        <f t="shared" si="7"/>
        <v>1</v>
      </c>
      <c r="O106" s="18">
        <v>2</v>
      </c>
      <c r="P106" s="18">
        <v>12.03</v>
      </c>
      <c r="Q106" s="19">
        <v>1.5</v>
      </c>
    </row>
    <row r="107" spans="1:17" x14ac:dyDescent="0.2">
      <c r="A107" s="1">
        <v>21.01</v>
      </c>
      <c r="B107" s="1">
        <v>3</v>
      </c>
      <c r="C107" s="1" t="s">
        <v>21</v>
      </c>
      <c r="D107" s="1" t="s">
        <v>22</v>
      </c>
      <c r="E107" s="1" t="s">
        <v>23</v>
      </c>
      <c r="F107" s="1" t="s">
        <v>20</v>
      </c>
      <c r="G107" s="1">
        <v>2</v>
      </c>
      <c r="I107" s="18">
        <v>21.01</v>
      </c>
      <c r="J107" s="18">
        <v>3</v>
      </c>
      <c r="K107" s="19">
        <f t="shared" si="4"/>
        <v>0</v>
      </c>
      <c r="L107" s="19">
        <f t="shared" si="5"/>
        <v>0</v>
      </c>
      <c r="M107" s="19">
        <f t="shared" si="6"/>
        <v>2</v>
      </c>
      <c r="N107" s="19">
        <f t="shared" si="7"/>
        <v>1</v>
      </c>
      <c r="O107" s="18">
        <v>2</v>
      </c>
      <c r="P107" s="18">
        <v>21.01</v>
      </c>
      <c r="Q107" s="19">
        <v>3</v>
      </c>
    </row>
    <row r="108" spans="1:17" x14ac:dyDescent="0.2">
      <c r="A108" s="1">
        <v>12.46</v>
      </c>
      <c r="B108" s="1">
        <v>1.5</v>
      </c>
      <c r="C108" s="1" t="s">
        <v>21</v>
      </c>
      <c r="D108" s="1" t="s">
        <v>19</v>
      </c>
      <c r="E108" s="1" t="s">
        <v>23</v>
      </c>
      <c r="F108" s="1" t="s">
        <v>20</v>
      </c>
      <c r="G108" s="1">
        <v>2</v>
      </c>
      <c r="I108" s="18">
        <v>12.46</v>
      </c>
      <c r="J108" s="18">
        <v>1.5</v>
      </c>
      <c r="K108" s="19">
        <f t="shared" si="4"/>
        <v>0</v>
      </c>
      <c r="L108" s="19">
        <f t="shared" si="5"/>
        <v>1</v>
      </c>
      <c r="M108" s="19">
        <f t="shared" si="6"/>
        <v>2</v>
      </c>
      <c r="N108" s="19">
        <f t="shared" si="7"/>
        <v>1</v>
      </c>
      <c r="O108" s="18">
        <v>2</v>
      </c>
      <c r="P108" s="18">
        <v>12.46</v>
      </c>
      <c r="Q108" s="19">
        <v>1.5</v>
      </c>
    </row>
    <row r="109" spans="1:17" x14ac:dyDescent="0.2">
      <c r="A109" s="1">
        <v>11.35</v>
      </c>
      <c r="B109" s="1">
        <v>2.5</v>
      </c>
      <c r="C109" s="1" t="s">
        <v>18</v>
      </c>
      <c r="D109" s="1" t="s">
        <v>22</v>
      </c>
      <c r="E109" s="1" t="s">
        <v>23</v>
      </c>
      <c r="F109" s="1" t="s">
        <v>20</v>
      </c>
      <c r="G109" s="1">
        <v>2</v>
      </c>
      <c r="I109" s="18">
        <v>11.35</v>
      </c>
      <c r="J109" s="18">
        <v>2.5</v>
      </c>
      <c r="K109" s="19">
        <f t="shared" si="4"/>
        <v>1</v>
      </c>
      <c r="L109" s="19">
        <f t="shared" si="5"/>
        <v>0</v>
      </c>
      <c r="M109" s="19">
        <f t="shared" si="6"/>
        <v>2</v>
      </c>
      <c r="N109" s="19">
        <f t="shared" si="7"/>
        <v>1</v>
      </c>
      <c r="O109" s="18">
        <v>2</v>
      </c>
      <c r="P109" s="18">
        <v>11.35</v>
      </c>
      <c r="Q109" s="19">
        <v>2.5</v>
      </c>
    </row>
    <row r="110" spans="1:17" x14ac:dyDescent="0.2">
      <c r="A110" s="1">
        <v>15.38</v>
      </c>
      <c r="B110" s="1">
        <v>3</v>
      </c>
      <c r="C110" s="1" t="s">
        <v>18</v>
      </c>
      <c r="D110" s="1" t="s">
        <v>22</v>
      </c>
      <c r="E110" s="1" t="s">
        <v>23</v>
      </c>
      <c r="F110" s="1" t="s">
        <v>20</v>
      </c>
      <c r="G110" s="1">
        <v>2</v>
      </c>
      <c r="I110" s="18">
        <v>15.38</v>
      </c>
      <c r="J110" s="18">
        <v>3</v>
      </c>
      <c r="K110" s="19">
        <f t="shared" si="4"/>
        <v>1</v>
      </c>
      <c r="L110" s="19">
        <f t="shared" si="5"/>
        <v>0</v>
      </c>
      <c r="M110" s="19">
        <f t="shared" si="6"/>
        <v>2</v>
      </c>
      <c r="N110" s="19">
        <f t="shared" si="7"/>
        <v>1</v>
      </c>
      <c r="O110" s="18">
        <v>2</v>
      </c>
      <c r="P110" s="18">
        <v>15.38</v>
      </c>
      <c r="Q110" s="19">
        <v>3</v>
      </c>
    </row>
    <row r="111" spans="1:17" x14ac:dyDescent="0.2">
      <c r="A111" s="1">
        <v>44.3</v>
      </c>
      <c r="B111" s="1">
        <v>2.5</v>
      </c>
      <c r="C111" s="1" t="s">
        <v>18</v>
      </c>
      <c r="D111" s="1" t="s">
        <v>22</v>
      </c>
      <c r="E111" s="1" t="s">
        <v>6</v>
      </c>
      <c r="F111" s="1" t="s">
        <v>20</v>
      </c>
      <c r="G111" s="1">
        <v>3</v>
      </c>
      <c r="I111" s="18">
        <v>44.3</v>
      </c>
      <c r="J111" s="18">
        <v>2.5</v>
      </c>
      <c r="K111" s="19">
        <f t="shared" si="4"/>
        <v>1</v>
      </c>
      <c r="L111" s="19">
        <f t="shared" si="5"/>
        <v>0</v>
      </c>
      <c r="M111" s="19">
        <f t="shared" si="6"/>
        <v>1</v>
      </c>
      <c r="N111" s="19">
        <f t="shared" si="7"/>
        <v>1</v>
      </c>
      <c r="O111" s="18">
        <v>3</v>
      </c>
      <c r="P111" s="18">
        <v>44.3</v>
      </c>
      <c r="Q111" s="19">
        <v>2.5</v>
      </c>
    </row>
    <row r="112" spans="1:17" x14ac:dyDescent="0.2">
      <c r="A112" s="1">
        <v>22.42</v>
      </c>
      <c r="B112" s="1">
        <v>3.48</v>
      </c>
      <c r="C112" s="1" t="s">
        <v>18</v>
      </c>
      <c r="D112" s="1" t="s">
        <v>22</v>
      </c>
      <c r="E112" s="1" t="s">
        <v>6</v>
      </c>
      <c r="F112" s="1" t="s">
        <v>20</v>
      </c>
      <c r="G112" s="1">
        <v>2</v>
      </c>
      <c r="I112" s="18">
        <v>22.42</v>
      </c>
      <c r="J112" s="18">
        <v>3.48</v>
      </c>
      <c r="K112" s="19">
        <f t="shared" si="4"/>
        <v>1</v>
      </c>
      <c r="L112" s="19">
        <f t="shared" si="5"/>
        <v>0</v>
      </c>
      <c r="M112" s="19">
        <f t="shared" si="6"/>
        <v>1</v>
      </c>
      <c r="N112" s="19">
        <f t="shared" si="7"/>
        <v>1</v>
      </c>
      <c r="O112" s="18">
        <v>2</v>
      </c>
      <c r="P112" s="18">
        <v>22.42</v>
      </c>
      <c r="Q112" s="19">
        <v>3.48</v>
      </c>
    </row>
    <row r="113" spans="1:17" x14ac:dyDescent="0.2">
      <c r="A113" s="1">
        <v>20.92</v>
      </c>
      <c r="B113" s="1">
        <v>4.08</v>
      </c>
      <c r="C113" s="1" t="s">
        <v>18</v>
      </c>
      <c r="D113" s="1" t="s">
        <v>19</v>
      </c>
      <c r="E113" s="1" t="s">
        <v>6</v>
      </c>
      <c r="F113" s="1" t="s">
        <v>20</v>
      </c>
      <c r="G113" s="1">
        <v>2</v>
      </c>
      <c r="I113" s="18">
        <v>20.92</v>
      </c>
      <c r="J113" s="18">
        <v>4.08</v>
      </c>
      <c r="K113" s="19">
        <f t="shared" si="4"/>
        <v>1</v>
      </c>
      <c r="L113" s="19">
        <f t="shared" si="5"/>
        <v>1</v>
      </c>
      <c r="M113" s="19">
        <f t="shared" si="6"/>
        <v>1</v>
      </c>
      <c r="N113" s="19">
        <f t="shared" si="7"/>
        <v>1</v>
      </c>
      <c r="O113" s="18">
        <v>2</v>
      </c>
      <c r="P113" s="18">
        <v>20.92</v>
      </c>
      <c r="Q113" s="19">
        <v>4.08</v>
      </c>
    </row>
    <row r="114" spans="1:17" x14ac:dyDescent="0.2">
      <c r="A114" s="1">
        <v>15.36</v>
      </c>
      <c r="B114" s="1">
        <v>1.64</v>
      </c>
      <c r="C114" s="1" t="s">
        <v>21</v>
      </c>
      <c r="D114" s="1" t="s">
        <v>22</v>
      </c>
      <c r="E114" s="1" t="s">
        <v>6</v>
      </c>
      <c r="F114" s="1" t="s">
        <v>20</v>
      </c>
      <c r="G114" s="1">
        <v>2</v>
      </c>
      <c r="I114" s="18">
        <v>15.36</v>
      </c>
      <c r="J114" s="18">
        <v>1.64</v>
      </c>
      <c r="K114" s="19">
        <f t="shared" si="4"/>
        <v>0</v>
      </c>
      <c r="L114" s="19">
        <f t="shared" si="5"/>
        <v>0</v>
      </c>
      <c r="M114" s="19">
        <f t="shared" si="6"/>
        <v>1</v>
      </c>
      <c r="N114" s="19">
        <f t="shared" si="7"/>
        <v>1</v>
      </c>
      <c r="O114" s="18">
        <v>2</v>
      </c>
      <c r="P114" s="18">
        <v>15.36</v>
      </c>
      <c r="Q114" s="19">
        <v>1.64</v>
      </c>
    </row>
    <row r="115" spans="1:17" x14ac:dyDescent="0.2">
      <c r="A115" s="1">
        <v>20.49</v>
      </c>
      <c r="B115" s="1">
        <v>4.0599999999999996</v>
      </c>
      <c r="C115" s="1" t="s">
        <v>21</v>
      </c>
      <c r="D115" s="1" t="s">
        <v>22</v>
      </c>
      <c r="E115" s="1" t="s">
        <v>6</v>
      </c>
      <c r="F115" s="1" t="s">
        <v>20</v>
      </c>
      <c r="G115" s="1">
        <v>2</v>
      </c>
      <c r="I115" s="18">
        <v>20.49</v>
      </c>
      <c r="J115" s="18">
        <v>4.0599999999999996</v>
      </c>
      <c r="K115" s="19">
        <f t="shared" si="4"/>
        <v>0</v>
      </c>
      <c r="L115" s="19">
        <f t="shared" si="5"/>
        <v>0</v>
      </c>
      <c r="M115" s="19">
        <f t="shared" si="6"/>
        <v>1</v>
      </c>
      <c r="N115" s="19">
        <f t="shared" si="7"/>
        <v>1</v>
      </c>
      <c r="O115" s="18">
        <v>2</v>
      </c>
      <c r="P115" s="18">
        <v>20.49</v>
      </c>
      <c r="Q115" s="19">
        <v>4.0599999999999996</v>
      </c>
    </row>
    <row r="116" spans="1:17" x14ac:dyDescent="0.2">
      <c r="A116" s="1">
        <v>25.21</v>
      </c>
      <c r="B116" s="1">
        <v>4.29</v>
      </c>
      <c r="C116" s="1" t="s">
        <v>21</v>
      </c>
      <c r="D116" s="1" t="s">
        <v>22</v>
      </c>
      <c r="E116" s="1" t="s">
        <v>6</v>
      </c>
      <c r="F116" s="1" t="s">
        <v>20</v>
      </c>
      <c r="G116" s="1">
        <v>2</v>
      </c>
      <c r="I116" s="18">
        <v>25.21</v>
      </c>
      <c r="J116" s="18">
        <v>4.29</v>
      </c>
      <c r="K116" s="19">
        <f t="shared" si="4"/>
        <v>0</v>
      </c>
      <c r="L116" s="19">
        <f t="shared" si="5"/>
        <v>0</v>
      </c>
      <c r="M116" s="19">
        <f t="shared" si="6"/>
        <v>1</v>
      </c>
      <c r="N116" s="19">
        <f t="shared" si="7"/>
        <v>1</v>
      </c>
      <c r="O116" s="18">
        <v>2</v>
      </c>
      <c r="P116" s="18">
        <v>25.21</v>
      </c>
      <c r="Q116" s="19">
        <v>4.29</v>
      </c>
    </row>
    <row r="117" spans="1:17" x14ac:dyDescent="0.2">
      <c r="A117" s="1">
        <v>18.239999999999998</v>
      </c>
      <c r="B117" s="1">
        <v>3.76</v>
      </c>
      <c r="C117" s="1" t="s">
        <v>21</v>
      </c>
      <c r="D117" s="1" t="s">
        <v>19</v>
      </c>
      <c r="E117" s="1" t="s">
        <v>6</v>
      </c>
      <c r="F117" s="1" t="s">
        <v>20</v>
      </c>
      <c r="G117" s="1">
        <v>2</v>
      </c>
      <c r="I117" s="18">
        <v>18.239999999999998</v>
      </c>
      <c r="J117" s="18">
        <v>3.76</v>
      </c>
      <c r="K117" s="19">
        <f t="shared" si="4"/>
        <v>0</v>
      </c>
      <c r="L117" s="19">
        <f t="shared" si="5"/>
        <v>1</v>
      </c>
      <c r="M117" s="19">
        <f t="shared" si="6"/>
        <v>1</v>
      </c>
      <c r="N117" s="19">
        <f t="shared" si="7"/>
        <v>1</v>
      </c>
      <c r="O117" s="18">
        <v>2</v>
      </c>
      <c r="P117" s="18">
        <v>18.239999999999998</v>
      </c>
      <c r="Q117" s="19">
        <v>3.76</v>
      </c>
    </row>
    <row r="118" spans="1:17" x14ac:dyDescent="0.2">
      <c r="A118" s="1">
        <v>14.31</v>
      </c>
      <c r="B118" s="1">
        <v>4</v>
      </c>
      <c r="C118" s="1" t="s">
        <v>18</v>
      </c>
      <c r="D118" s="1" t="s">
        <v>22</v>
      </c>
      <c r="E118" s="1" t="s">
        <v>6</v>
      </c>
      <c r="F118" s="1" t="s">
        <v>20</v>
      </c>
      <c r="G118" s="1">
        <v>2</v>
      </c>
      <c r="I118" s="18">
        <v>14.31</v>
      </c>
      <c r="J118" s="18">
        <v>4</v>
      </c>
      <c r="K118" s="19">
        <f t="shared" si="4"/>
        <v>1</v>
      </c>
      <c r="L118" s="19">
        <f t="shared" si="5"/>
        <v>0</v>
      </c>
      <c r="M118" s="19">
        <f t="shared" si="6"/>
        <v>1</v>
      </c>
      <c r="N118" s="19">
        <f t="shared" si="7"/>
        <v>1</v>
      </c>
      <c r="O118" s="18">
        <v>2</v>
      </c>
      <c r="P118" s="18">
        <v>14.31</v>
      </c>
      <c r="Q118" s="19">
        <v>4</v>
      </c>
    </row>
    <row r="119" spans="1:17" x14ac:dyDescent="0.2">
      <c r="A119" s="1">
        <v>14</v>
      </c>
      <c r="B119" s="1">
        <v>3</v>
      </c>
      <c r="C119" s="1" t="s">
        <v>21</v>
      </c>
      <c r="D119" s="1" t="s">
        <v>19</v>
      </c>
      <c r="E119" s="1" t="s">
        <v>6</v>
      </c>
      <c r="F119" s="1" t="s">
        <v>20</v>
      </c>
      <c r="G119" s="1">
        <v>2</v>
      </c>
      <c r="I119" s="18">
        <v>14</v>
      </c>
      <c r="J119" s="18">
        <v>3</v>
      </c>
      <c r="K119" s="19">
        <f t="shared" si="4"/>
        <v>0</v>
      </c>
      <c r="L119" s="19">
        <f t="shared" si="5"/>
        <v>1</v>
      </c>
      <c r="M119" s="19">
        <f t="shared" si="6"/>
        <v>1</v>
      </c>
      <c r="N119" s="19">
        <f t="shared" si="7"/>
        <v>1</v>
      </c>
      <c r="O119" s="18">
        <v>2</v>
      </c>
      <c r="P119" s="18">
        <v>14</v>
      </c>
      <c r="Q119" s="19">
        <v>3</v>
      </c>
    </row>
    <row r="120" spans="1:17" x14ac:dyDescent="0.2">
      <c r="A120" s="1">
        <v>7.25</v>
      </c>
      <c r="B120" s="1">
        <v>1</v>
      </c>
      <c r="C120" s="1" t="s">
        <v>18</v>
      </c>
      <c r="D120" s="1" t="s">
        <v>19</v>
      </c>
      <c r="E120" s="1" t="s">
        <v>6</v>
      </c>
      <c r="F120" s="1" t="s">
        <v>20</v>
      </c>
      <c r="G120" s="1">
        <v>1</v>
      </c>
      <c r="I120" s="18">
        <v>7.25</v>
      </c>
      <c r="J120" s="18">
        <v>1</v>
      </c>
      <c r="K120" s="19">
        <f t="shared" si="4"/>
        <v>1</v>
      </c>
      <c r="L120" s="19">
        <f t="shared" si="5"/>
        <v>1</v>
      </c>
      <c r="M120" s="19">
        <f t="shared" si="6"/>
        <v>1</v>
      </c>
      <c r="N120" s="19">
        <f t="shared" si="7"/>
        <v>1</v>
      </c>
      <c r="O120" s="18">
        <v>1</v>
      </c>
      <c r="P120" s="18">
        <v>7.25</v>
      </c>
      <c r="Q120" s="19">
        <v>1</v>
      </c>
    </row>
    <row r="121" spans="1:17" x14ac:dyDescent="0.2">
      <c r="A121" s="1">
        <v>38.07</v>
      </c>
      <c r="B121" s="1">
        <v>4</v>
      </c>
      <c r="C121" s="1" t="s">
        <v>21</v>
      </c>
      <c r="D121" s="1" t="s">
        <v>19</v>
      </c>
      <c r="E121" s="1" t="s">
        <v>7</v>
      </c>
      <c r="F121" s="1" t="s">
        <v>20</v>
      </c>
      <c r="G121" s="1">
        <v>3</v>
      </c>
      <c r="I121" s="18">
        <v>38.07</v>
      </c>
      <c r="J121" s="18">
        <v>4</v>
      </c>
      <c r="K121" s="19">
        <f t="shared" si="4"/>
        <v>0</v>
      </c>
      <c r="L121" s="19">
        <f t="shared" si="5"/>
        <v>1</v>
      </c>
      <c r="M121" s="19">
        <f t="shared" si="6"/>
        <v>0</v>
      </c>
      <c r="N121" s="19">
        <f t="shared" si="7"/>
        <v>1</v>
      </c>
      <c r="O121" s="18">
        <v>3</v>
      </c>
      <c r="P121" s="18">
        <v>38.07</v>
      </c>
      <c r="Q121" s="19">
        <v>4</v>
      </c>
    </row>
    <row r="122" spans="1:17" x14ac:dyDescent="0.2">
      <c r="A122" s="1">
        <v>23.95</v>
      </c>
      <c r="B122" s="1">
        <v>2.5499999999999998</v>
      </c>
      <c r="C122" s="1" t="s">
        <v>21</v>
      </c>
      <c r="D122" s="1" t="s">
        <v>19</v>
      </c>
      <c r="E122" s="1" t="s">
        <v>7</v>
      </c>
      <c r="F122" s="1" t="s">
        <v>20</v>
      </c>
      <c r="G122" s="1">
        <v>2</v>
      </c>
      <c r="I122" s="18">
        <v>23.95</v>
      </c>
      <c r="J122" s="18">
        <v>2.5499999999999998</v>
      </c>
      <c r="K122" s="19">
        <f t="shared" si="4"/>
        <v>0</v>
      </c>
      <c r="L122" s="19">
        <f t="shared" si="5"/>
        <v>1</v>
      </c>
      <c r="M122" s="19">
        <f t="shared" si="6"/>
        <v>0</v>
      </c>
      <c r="N122" s="19">
        <f t="shared" si="7"/>
        <v>1</v>
      </c>
      <c r="O122" s="18">
        <v>2</v>
      </c>
      <c r="P122" s="18">
        <v>23.95</v>
      </c>
      <c r="Q122" s="19">
        <v>2.5499999999999998</v>
      </c>
    </row>
    <row r="123" spans="1:17" x14ac:dyDescent="0.2">
      <c r="A123" s="1">
        <v>25.71</v>
      </c>
      <c r="B123" s="1">
        <v>4</v>
      </c>
      <c r="C123" s="1" t="s">
        <v>18</v>
      </c>
      <c r="D123" s="1" t="s">
        <v>19</v>
      </c>
      <c r="E123" s="1" t="s">
        <v>7</v>
      </c>
      <c r="F123" s="1" t="s">
        <v>20</v>
      </c>
      <c r="G123" s="1">
        <v>3</v>
      </c>
      <c r="I123" s="18">
        <v>25.71</v>
      </c>
      <c r="J123" s="18">
        <v>4</v>
      </c>
      <c r="K123" s="19">
        <f t="shared" si="4"/>
        <v>1</v>
      </c>
      <c r="L123" s="19">
        <f t="shared" si="5"/>
        <v>1</v>
      </c>
      <c r="M123" s="19">
        <f t="shared" si="6"/>
        <v>0</v>
      </c>
      <c r="N123" s="19">
        <f t="shared" si="7"/>
        <v>1</v>
      </c>
      <c r="O123" s="18">
        <v>3</v>
      </c>
      <c r="P123" s="18">
        <v>25.71</v>
      </c>
      <c r="Q123" s="19">
        <v>4</v>
      </c>
    </row>
    <row r="124" spans="1:17" x14ac:dyDescent="0.2">
      <c r="A124" s="1">
        <v>17.309999999999999</v>
      </c>
      <c r="B124" s="1">
        <v>3.5</v>
      </c>
      <c r="C124" s="1" t="s">
        <v>18</v>
      </c>
      <c r="D124" s="1" t="s">
        <v>19</v>
      </c>
      <c r="E124" s="1" t="s">
        <v>7</v>
      </c>
      <c r="F124" s="1" t="s">
        <v>20</v>
      </c>
      <c r="G124" s="1">
        <v>2</v>
      </c>
      <c r="I124" s="18">
        <v>17.309999999999999</v>
      </c>
      <c r="J124" s="18">
        <v>3.5</v>
      </c>
      <c r="K124" s="19">
        <f t="shared" si="4"/>
        <v>1</v>
      </c>
      <c r="L124" s="19">
        <f t="shared" si="5"/>
        <v>1</v>
      </c>
      <c r="M124" s="19">
        <f t="shared" si="6"/>
        <v>0</v>
      </c>
      <c r="N124" s="19">
        <f t="shared" si="7"/>
        <v>1</v>
      </c>
      <c r="O124" s="18">
        <v>2</v>
      </c>
      <c r="P124" s="18">
        <v>17.309999999999999</v>
      </c>
      <c r="Q124" s="19">
        <v>3.5</v>
      </c>
    </row>
    <row r="125" spans="1:17" x14ac:dyDescent="0.2">
      <c r="A125" s="1">
        <v>29.93</v>
      </c>
      <c r="B125" s="1">
        <v>5.07</v>
      </c>
      <c r="C125" s="1" t="s">
        <v>21</v>
      </c>
      <c r="D125" s="1" t="s">
        <v>19</v>
      </c>
      <c r="E125" s="1" t="s">
        <v>7</v>
      </c>
      <c r="F125" s="1" t="s">
        <v>20</v>
      </c>
      <c r="G125" s="1">
        <v>4</v>
      </c>
      <c r="I125" s="18">
        <v>29.93</v>
      </c>
      <c r="J125" s="18">
        <v>5.07</v>
      </c>
      <c r="K125" s="19">
        <f t="shared" si="4"/>
        <v>0</v>
      </c>
      <c r="L125" s="19">
        <f t="shared" si="5"/>
        <v>1</v>
      </c>
      <c r="M125" s="19">
        <f t="shared" si="6"/>
        <v>0</v>
      </c>
      <c r="N125" s="19">
        <f t="shared" si="7"/>
        <v>1</v>
      </c>
      <c r="O125" s="18">
        <v>4</v>
      </c>
      <c r="P125" s="18">
        <v>29.93</v>
      </c>
      <c r="Q125" s="19">
        <v>5.07</v>
      </c>
    </row>
    <row r="126" spans="1:17" x14ac:dyDescent="0.2">
      <c r="A126" s="1">
        <v>10.65</v>
      </c>
      <c r="B126" s="1">
        <v>1.5</v>
      </c>
      <c r="C126" s="1" t="s">
        <v>18</v>
      </c>
      <c r="D126" s="1" t="s">
        <v>19</v>
      </c>
      <c r="E126" s="1" t="s">
        <v>8</v>
      </c>
      <c r="F126" s="1" t="s">
        <v>9</v>
      </c>
      <c r="G126" s="1">
        <v>2</v>
      </c>
      <c r="I126" s="18">
        <v>10.65</v>
      </c>
      <c r="J126" s="18">
        <v>1.5</v>
      </c>
      <c r="K126" s="19">
        <f t="shared" si="4"/>
        <v>1</v>
      </c>
      <c r="L126" s="19">
        <f t="shared" si="5"/>
        <v>1</v>
      </c>
      <c r="M126" s="19">
        <f t="shared" si="6"/>
        <v>3</v>
      </c>
      <c r="N126" s="19">
        <f t="shared" si="7"/>
        <v>0</v>
      </c>
      <c r="O126" s="18">
        <v>2</v>
      </c>
      <c r="P126" s="18">
        <v>10.65</v>
      </c>
      <c r="Q126" s="19">
        <v>1.5</v>
      </c>
    </row>
    <row r="127" spans="1:17" x14ac:dyDescent="0.2">
      <c r="A127" s="1">
        <v>12.43</v>
      </c>
      <c r="B127" s="1">
        <v>1.8</v>
      </c>
      <c r="C127" s="1" t="s">
        <v>18</v>
      </c>
      <c r="D127" s="1" t="s">
        <v>19</v>
      </c>
      <c r="E127" s="1" t="s">
        <v>8</v>
      </c>
      <c r="F127" s="1" t="s">
        <v>9</v>
      </c>
      <c r="G127" s="1">
        <v>2</v>
      </c>
      <c r="I127" s="18">
        <v>12.43</v>
      </c>
      <c r="J127" s="18">
        <v>1.8</v>
      </c>
      <c r="K127" s="19">
        <f t="shared" si="4"/>
        <v>1</v>
      </c>
      <c r="L127" s="19">
        <f t="shared" si="5"/>
        <v>1</v>
      </c>
      <c r="M127" s="19">
        <f t="shared" si="6"/>
        <v>3</v>
      </c>
      <c r="N127" s="19">
        <f t="shared" si="7"/>
        <v>0</v>
      </c>
      <c r="O127" s="18">
        <v>2</v>
      </c>
      <c r="P127" s="18">
        <v>12.43</v>
      </c>
      <c r="Q127" s="19">
        <v>1.8</v>
      </c>
    </row>
    <row r="128" spans="1:17" x14ac:dyDescent="0.2">
      <c r="A128" s="1">
        <v>24.08</v>
      </c>
      <c r="B128" s="1">
        <v>2.92</v>
      </c>
      <c r="C128" s="1" t="s">
        <v>18</v>
      </c>
      <c r="D128" s="1" t="s">
        <v>19</v>
      </c>
      <c r="E128" s="1" t="s">
        <v>8</v>
      </c>
      <c r="F128" s="1" t="s">
        <v>9</v>
      </c>
      <c r="G128" s="1">
        <v>4</v>
      </c>
      <c r="I128" s="18">
        <v>24.08</v>
      </c>
      <c r="J128" s="18">
        <v>2.92</v>
      </c>
      <c r="K128" s="19">
        <f t="shared" si="4"/>
        <v>1</v>
      </c>
      <c r="L128" s="19">
        <f t="shared" si="5"/>
        <v>1</v>
      </c>
      <c r="M128" s="19">
        <f t="shared" si="6"/>
        <v>3</v>
      </c>
      <c r="N128" s="19">
        <f t="shared" si="7"/>
        <v>0</v>
      </c>
      <c r="O128" s="18">
        <v>4</v>
      </c>
      <c r="P128" s="18">
        <v>24.08</v>
      </c>
      <c r="Q128" s="19">
        <v>2.92</v>
      </c>
    </row>
    <row r="129" spans="1:17" x14ac:dyDescent="0.2">
      <c r="A129" s="1">
        <v>11.69</v>
      </c>
      <c r="B129" s="1">
        <v>2.31</v>
      </c>
      <c r="C129" s="1" t="s">
        <v>21</v>
      </c>
      <c r="D129" s="1" t="s">
        <v>19</v>
      </c>
      <c r="E129" s="1" t="s">
        <v>8</v>
      </c>
      <c r="F129" s="1" t="s">
        <v>9</v>
      </c>
      <c r="G129" s="1">
        <v>2</v>
      </c>
      <c r="I129" s="18">
        <v>11.69</v>
      </c>
      <c r="J129" s="18">
        <v>2.31</v>
      </c>
      <c r="K129" s="19">
        <f t="shared" si="4"/>
        <v>0</v>
      </c>
      <c r="L129" s="19">
        <f t="shared" si="5"/>
        <v>1</v>
      </c>
      <c r="M129" s="19">
        <f t="shared" si="6"/>
        <v>3</v>
      </c>
      <c r="N129" s="19">
        <f t="shared" si="7"/>
        <v>0</v>
      </c>
      <c r="O129" s="18">
        <v>2</v>
      </c>
      <c r="P129" s="18">
        <v>11.69</v>
      </c>
      <c r="Q129" s="19">
        <v>2.31</v>
      </c>
    </row>
    <row r="130" spans="1:17" x14ac:dyDescent="0.2">
      <c r="A130" s="1">
        <v>13.42</v>
      </c>
      <c r="B130" s="1">
        <v>1.68</v>
      </c>
      <c r="C130" s="1" t="s">
        <v>18</v>
      </c>
      <c r="D130" s="1" t="s">
        <v>19</v>
      </c>
      <c r="E130" s="1" t="s">
        <v>8</v>
      </c>
      <c r="F130" s="1" t="s">
        <v>9</v>
      </c>
      <c r="G130" s="1">
        <v>2</v>
      </c>
      <c r="I130" s="18">
        <v>13.42</v>
      </c>
      <c r="J130" s="18">
        <v>1.68</v>
      </c>
      <c r="K130" s="19">
        <f t="shared" si="4"/>
        <v>1</v>
      </c>
      <c r="L130" s="19">
        <f t="shared" si="5"/>
        <v>1</v>
      </c>
      <c r="M130" s="19">
        <f t="shared" si="6"/>
        <v>3</v>
      </c>
      <c r="N130" s="19">
        <f t="shared" si="7"/>
        <v>0</v>
      </c>
      <c r="O130" s="18">
        <v>2</v>
      </c>
      <c r="P130" s="18">
        <v>13.42</v>
      </c>
      <c r="Q130" s="19">
        <v>1.68</v>
      </c>
    </row>
    <row r="131" spans="1:17" x14ac:dyDescent="0.2">
      <c r="A131" s="1">
        <v>14.26</v>
      </c>
      <c r="B131" s="1">
        <v>2.5</v>
      </c>
      <c r="C131" s="1" t="s">
        <v>21</v>
      </c>
      <c r="D131" s="1" t="s">
        <v>19</v>
      </c>
      <c r="E131" s="1" t="s">
        <v>8</v>
      </c>
      <c r="F131" s="1" t="s">
        <v>9</v>
      </c>
      <c r="G131" s="1">
        <v>2</v>
      </c>
      <c r="I131" s="18">
        <v>14.26</v>
      </c>
      <c r="J131" s="18">
        <v>2.5</v>
      </c>
      <c r="K131" s="19">
        <f t="shared" si="4"/>
        <v>0</v>
      </c>
      <c r="L131" s="19">
        <f t="shared" si="5"/>
        <v>1</v>
      </c>
      <c r="M131" s="19">
        <f t="shared" si="6"/>
        <v>3</v>
      </c>
      <c r="N131" s="19">
        <f t="shared" si="7"/>
        <v>0</v>
      </c>
      <c r="O131" s="18">
        <v>2</v>
      </c>
      <c r="P131" s="18">
        <v>14.26</v>
      </c>
      <c r="Q131" s="19">
        <v>2.5</v>
      </c>
    </row>
    <row r="132" spans="1:17" x14ac:dyDescent="0.2">
      <c r="A132" s="1">
        <v>15.95</v>
      </c>
      <c r="B132" s="1">
        <v>2</v>
      </c>
      <c r="C132" s="1" t="s">
        <v>21</v>
      </c>
      <c r="D132" s="1" t="s">
        <v>19</v>
      </c>
      <c r="E132" s="1" t="s">
        <v>8</v>
      </c>
      <c r="F132" s="1" t="s">
        <v>9</v>
      </c>
      <c r="G132" s="1">
        <v>2</v>
      </c>
      <c r="I132" s="18">
        <v>15.95</v>
      </c>
      <c r="J132" s="18">
        <v>2</v>
      </c>
      <c r="K132" s="19">
        <f t="shared" si="4"/>
        <v>0</v>
      </c>
      <c r="L132" s="19">
        <f t="shared" si="5"/>
        <v>1</v>
      </c>
      <c r="M132" s="19">
        <f t="shared" si="6"/>
        <v>3</v>
      </c>
      <c r="N132" s="19">
        <f t="shared" si="7"/>
        <v>0</v>
      </c>
      <c r="O132" s="18">
        <v>2</v>
      </c>
      <c r="P132" s="18">
        <v>15.95</v>
      </c>
      <c r="Q132" s="19">
        <v>2</v>
      </c>
    </row>
    <row r="133" spans="1:17" x14ac:dyDescent="0.2">
      <c r="A133" s="1">
        <v>12.48</v>
      </c>
      <c r="B133" s="1">
        <v>2.52</v>
      </c>
      <c r="C133" s="1" t="s">
        <v>18</v>
      </c>
      <c r="D133" s="1" t="s">
        <v>19</v>
      </c>
      <c r="E133" s="1" t="s">
        <v>8</v>
      </c>
      <c r="F133" s="1" t="s">
        <v>9</v>
      </c>
      <c r="G133" s="1">
        <v>2</v>
      </c>
      <c r="I133" s="18">
        <v>12.48</v>
      </c>
      <c r="J133" s="18">
        <v>2.52</v>
      </c>
      <c r="K133" s="19">
        <f t="shared" si="4"/>
        <v>1</v>
      </c>
      <c r="L133" s="19">
        <f t="shared" si="5"/>
        <v>1</v>
      </c>
      <c r="M133" s="19">
        <f t="shared" si="6"/>
        <v>3</v>
      </c>
      <c r="N133" s="19">
        <f t="shared" si="7"/>
        <v>0</v>
      </c>
      <c r="O133" s="18">
        <v>2</v>
      </c>
      <c r="P133" s="18">
        <v>12.48</v>
      </c>
      <c r="Q133" s="19">
        <v>2.52</v>
      </c>
    </row>
    <row r="134" spans="1:17" x14ac:dyDescent="0.2">
      <c r="A134" s="1">
        <v>29.8</v>
      </c>
      <c r="B134" s="1">
        <v>4.2</v>
      </c>
      <c r="C134" s="1" t="s">
        <v>18</v>
      </c>
      <c r="D134" s="1" t="s">
        <v>19</v>
      </c>
      <c r="E134" s="1" t="s">
        <v>8</v>
      </c>
      <c r="F134" s="1" t="s">
        <v>9</v>
      </c>
      <c r="G134" s="1">
        <v>6</v>
      </c>
      <c r="I134" s="18">
        <v>29.8</v>
      </c>
      <c r="J134" s="18">
        <v>4.2</v>
      </c>
      <c r="K134" s="19">
        <f t="shared" si="4"/>
        <v>1</v>
      </c>
      <c r="L134" s="19">
        <f t="shared" si="5"/>
        <v>1</v>
      </c>
      <c r="M134" s="19">
        <f t="shared" si="6"/>
        <v>3</v>
      </c>
      <c r="N134" s="19">
        <f t="shared" si="7"/>
        <v>0</v>
      </c>
      <c r="O134" s="18">
        <v>6</v>
      </c>
      <c r="P134" s="18">
        <v>29.8</v>
      </c>
      <c r="Q134" s="19">
        <v>4.2</v>
      </c>
    </row>
    <row r="135" spans="1:17" x14ac:dyDescent="0.2">
      <c r="A135" s="1">
        <v>8.52</v>
      </c>
      <c r="B135" s="1">
        <v>1.48</v>
      </c>
      <c r="C135" s="1" t="s">
        <v>21</v>
      </c>
      <c r="D135" s="1" t="s">
        <v>19</v>
      </c>
      <c r="E135" s="1" t="s">
        <v>8</v>
      </c>
      <c r="F135" s="1" t="s">
        <v>9</v>
      </c>
      <c r="G135" s="1">
        <v>2</v>
      </c>
      <c r="I135" s="18">
        <v>8.52</v>
      </c>
      <c r="J135" s="18">
        <v>1.48</v>
      </c>
      <c r="K135" s="19">
        <f t="shared" si="4"/>
        <v>0</v>
      </c>
      <c r="L135" s="19">
        <f t="shared" si="5"/>
        <v>1</v>
      </c>
      <c r="M135" s="19">
        <f t="shared" si="6"/>
        <v>3</v>
      </c>
      <c r="N135" s="19">
        <f t="shared" si="7"/>
        <v>0</v>
      </c>
      <c r="O135" s="18">
        <v>2</v>
      </c>
      <c r="P135" s="18">
        <v>8.52</v>
      </c>
      <c r="Q135" s="19">
        <v>1.48</v>
      </c>
    </row>
    <row r="136" spans="1:17" x14ac:dyDescent="0.2">
      <c r="A136" s="1">
        <v>14.52</v>
      </c>
      <c r="B136" s="1">
        <v>2</v>
      </c>
      <c r="C136" s="1" t="s">
        <v>18</v>
      </c>
      <c r="D136" s="1" t="s">
        <v>19</v>
      </c>
      <c r="E136" s="1" t="s">
        <v>8</v>
      </c>
      <c r="F136" s="1" t="s">
        <v>9</v>
      </c>
      <c r="G136" s="1">
        <v>2</v>
      </c>
      <c r="I136" s="18">
        <v>14.52</v>
      </c>
      <c r="J136" s="18">
        <v>2</v>
      </c>
      <c r="K136" s="19">
        <f t="shared" si="4"/>
        <v>1</v>
      </c>
      <c r="L136" s="19">
        <f t="shared" si="5"/>
        <v>1</v>
      </c>
      <c r="M136" s="19">
        <f t="shared" si="6"/>
        <v>3</v>
      </c>
      <c r="N136" s="19">
        <f t="shared" si="7"/>
        <v>0</v>
      </c>
      <c r="O136" s="18">
        <v>2</v>
      </c>
      <c r="P136" s="18">
        <v>14.52</v>
      </c>
      <c r="Q136" s="19">
        <v>2</v>
      </c>
    </row>
    <row r="137" spans="1:17" x14ac:dyDescent="0.2">
      <c r="A137" s="1">
        <v>11.38</v>
      </c>
      <c r="B137" s="1">
        <v>2</v>
      </c>
      <c r="C137" s="1" t="s">
        <v>18</v>
      </c>
      <c r="D137" s="1" t="s">
        <v>19</v>
      </c>
      <c r="E137" s="1" t="s">
        <v>8</v>
      </c>
      <c r="F137" s="1" t="s">
        <v>9</v>
      </c>
      <c r="G137" s="1">
        <v>2</v>
      </c>
      <c r="I137" s="18">
        <v>11.38</v>
      </c>
      <c r="J137" s="18">
        <v>2</v>
      </c>
      <c r="K137" s="19">
        <f t="shared" si="4"/>
        <v>1</v>
      </c>
      <c r="L137" s="19">
        <f t="shared" si="5"/>
        <v>1</v>
      </c>
      <c r="M137" s="19">
        <f t="shared" si="6"/>
        <v>3</v>
      </c>
      <c r="N137" s="19">
        <f t="shared" si="7"/>
        <v>0</v>
      </c>
      <c r="O137" s="18">
        <v>2</v>
      </c>
      <c r="P137" s="18">
        <v>11.38</v>
      </c>
      <c r="Q137" s="19">
        <v>2</v>
      </c>
    </row>
    <row r="138" spans="1:17" x14ac:dyDescent="0.2">
      <c r="A138" s="1">
        <v>22.82</v>
      </c>
      <c r="B138" s="1">
        <v>2.1800000000000002</v>
      </c>
      <c r="C138" s="1" t="s">
        <v>21</v>
      </c>
      <c r="D138" s="1" t="s">
        <v>19</v>
      </c>
      <c r="E138" s="1" t="s">
        <v>8</v>
      </c>
      <c r="F138" s="1" t="s">
        <v>9</v>
      </c>
      <c r="G138" s="1">
        <v>3</v>
      </c>
      <c r="I138" s="18">
        <v>22.82</v>
      </c>
      <c r="J138" s="18">
        <v>2.1800000000000002</v>
      </c>
      <c r="K138" s="19">
        <f t="shared" ref="K138:K201" si="8">IF(C138="Female",1,0)</f>
        <v>0</v>
      </c>
      <c r="L138" s="19">
        <f t="shared" ref="L138:L201" si="9">IF(D138="No",1,0)</f>
        <v>1</v>
      </c>
      <c r="M138" s="19">
        <f t="shared" ref="M138:M201" si="10">IF(E138="Sun",0,IF(E138="Sat",1,IF(E138="Fri",2,3)))</f>
        <v>3</v>
      </c>
      <c r="N138" s="19">
        <f t="shared" ref="N138:N201" si="11">IF(F138="Dinner",1,0)</f>
        <v>0</v>
      </c>
      <c r="O138" s="18">
        <v>3</v>
      </c>
      <c r="P138" s="18">
        <v>22.82</v>
      </c>
      <c r="Q138" s="19">
        <v>2.1800000000000002</v>
      </c>
    </row>
    <row r="139" spans="1:17" x14ac:dyDescent="0.2">
      <c r="A139" s="1">
        <v>19.079999999999998</v>
      </c>
      <c r="B139" s="1">
        <v>1.5</v>
      </c>
      <c r="C139" s="1" t="s">
        <v>21</v>
      </c>
      <c r="D139" s="1" t="s">
        <v>19</v>
      </c>
      <c r="E139" s="1" t="s">
        <v>8</v>
      </c>
      <c r="F139" s="1" t="s">
        <v>9</v>
      </c>
      <c r="G139" s="1">
        <v>2</v>
      </c>
      <c r="I139" s="18">
        <v>19.079999999999998</v>
      </c>
      <c r="J139" s="18">
        <v>1.5</v>
      </c>
      <c r="K139" s="19">
        <f t="shared" si="8"/>
        <v>0</v>
      </c>
      <c r="L139" s="19">
        <f t="shared" si="9"/>
        <v>1</v>
      </c>
      <c r="M139" s="19">
        <f t="shared" si="10"/>
        <v>3</v>
      </c>
      <c r="N139" s="19">
        <f t="shared" si="11"/>
        <v>0</v>
      </c>
      <c r="O139" s="18">
        <v>2</v>
      </c>
      <c r="P139" s="18">
        <v>19.079999999999998</v>
      </c>
      <c r="Q139" s="19">
        <v>1.5</v>
      </c>
    </row>
    <row r="140" spans="1:17" x14ac:dyDescent="0.2">
      <c r="A140" s="1">
        <v>20.27</v>
      </c>
      <c r="B140" s="1">
        <v>2.83</v>
      </c>
      <c r="C140" s="1" t="s">
        <v>18</v>
      </c>
      <c r="D140" s="1" t="s">
        <v>19</v>
      </c>
      <c r="E140" s="1" t="s">
        <v>8</v>
      </c>
      <c r="F140" s="1" t="s">
        <v>9</v>
      </c>
      <c r="G140" s="1">
        <v>2</v>
      </c>
      <c r="I140" s="18">
        <v>20.27</v>
      </c>
      <c r="J140" s="18">
        <v>2.83</v>
      </c>
      <c r="K140" s="19">
        <f t="shared" si="8"/>
        <v>1</v>
      </c>
      <c r="L140" s="19">
        <f t="shared" si="9"/>
        <v>1</v>
      </c>
      <c r="M140" s="19">
        <f t="shared" si="10"/>
        <v>3</v>
      </c>
      <c r="N140" s="19">
        <f t="shared" si="11"/>
        <v>0</v>
      </c>
      <c r="O140" s="18">
        <v>2</v>
      </c>
      <c r="P140" s="18">
        <v>20.27</v>
      </c>
      <c r="Q140" s="19">
        <v>2.83</v>
      </c>
    </row>
    <row r="141" spans="1:17" x14ac:dyDescent="0.2">
      <c r="A141" s="1">
        <v>11.17</v>
      </c>
      <c r="B141" s="1">
        <v>1.5</v>
      </c>
      <c r="C141" s="1" t="s">
        <v>18</v>
      </c>
      <c r="D141" s="1" t="s">
        <v>19</v>
      </c>
      <c r="E141" s="1" t="s">
        <v>8</v>
      </c>
      <c r="F141" s="1" t="s">
        <v>9</v>
      </c>
      <c r="G141" s="1">
        <v>2</v>
      </c>
      <c r="I141" s="18">
        <v>11.17</v>
      </c>
      <c r="J141" s="18">
        <v>1.5</v>
      </c>
      <c r="K141" s="19">
        <f t="shared" si="8"/>
        <v>1</v>
      </c>
      <c r="L141" s="19">
        <f t="shared" si="9"/>
        <v>1</v>
      </c>
      <c r="M141" s="19">
        <f t="shared" si="10"/>
        <v>3</v>
      </c>
      <c r="N141" s="19">
        <f t="shared" si="11"/>
        <v>0</v>
      </c>
      <c r="O141" s="18">
        <v>2</v>
      </c>
      <c r="P141" s="18">
        <v>11.17</v>
      </c>
      <c r="Q141" s="19">
        <v>1.5</v>
      </c>
    </row>
    <row r="142" spans="1:17" x14ac:dyDescent="0.2">
      <c r="A142" s="1">
        <v>12.26</v>
      </c>
      <c r="B142" s="1">
        <v>2</v>
      </c>
      <c r="C142" s="1" t="s">
        <v>18</v>
      </c>
      <c r="D142" s="1" t="s">
        <v>19</v>
      </c>
      <c r="E142" s="1" t="s">
        <v>8</v>
      </c>
      <c r="F142" s="1" t="s">
        <v>9</v>
      </c>
      <c r="G142" s="1">
        <v>2</v>
      </c>
      <c r="I142" s="18">
        <v>12.26</v>
      </c>
      <c r="J142" s="18">
        <v>2</v>
      </c>
      <c r="K142" s="19">
        <f t="shared" si="8"/>
        <v>1</v>
      </c>
      <c r="L142" s="19">
        <f t="shared" si="9"/>
        <v>1</v>
      </c>
      <c r="M142" s="19">
        <f t="shared" si="10"/>
        <v>3</v>
      </c>
      <c r="N142" s="19">
        <f t="shared" si="11"/>
        <v>0</v>
      </c>
      <c r="O142" s="18">
        <v>2</v>
      </c>
      <c r="P142" s="18">
        <v>12.26</v>
      </c>
      <c r="Q142" s="19">
        <v>2</v>
      </c>
    </row>
    <row r="143" spans="1:17" x14ac:dyDescent="0.2">
      <c r="A143" s="1">
        <v>18.260000000000002</v>
      </c>
      <c r="B143" s="1">
        <v>3.25</v>
      </c>
      <c r="C143" s="1" t="s">
        <v>18</v>
      </c>
      <c r="D143" s="1" t="s">
        <v>19</v>
      </c>
      <c r="E143" s="1" t="s">
        <v>8</v>
      </c>
      <c r="F143" s="1" t="s">
        <v>9</v>
      </c>
      <c r="G143" s="1">
        <v>2</v>
      </c>
      <c r="I143" s="18">
        <v>18.260000000000002</v>
      </c>
      <c r="J143" s="18">
        <v>3.25</v>
      </c>
      <c r="K143" s="19">
        <f t="shared" si="8"/>
        <v>1</v>
      </c>
      <c r="L143" s="19">
        <f t="shared" si="9"/>
        <v>1</v>
      </c>
      <c r="M143" s="19">
        <f t="shared" si="10"/>
        <v>3</v>
      </c>
      <c r="N143" s="19">
        <f t="shared" si="11"/>
        <v>0</v>
      </c>
      <c r="O143" s="18">
        <v>2</v>
      </c>
      <c r="P143" s="18">
        <v>18.260000000000002</v>
      </c>
      <c r="Q143" s="19">
        <v>3.25</v>
      </c>
    </row>
    <row r="144" spans="1:17" x14ac:dyDescent="0.2">
      <c r="A144" s="1">
        <v>8.51</v>
      </c>
      <c r="B144" s="1">
        <v>1.25</v>
      </c>
      <c r="C144" s="1" t="s">
        <v>18</v>
      </c>
      <c r="D144" s="1" t="s">
        <v>19</v>
      </c>
      <c r="E144" s="1" t="s">
        <v>8</v>
      </c>
      <c r="F144" s="1" t="s">
        <v>9</v>
      </c>
      <c r="G144" s="1">
        <v>2</v>
      </c>
      <c r="I144" s="18">
        <v>8.51</v>
      </c>
      <c r="J144" s="18">
        <v>1.25</v>
      </c>
      <c r="K144" s="19">
        <f t="shared" si="8"/>
        <v>1</v>
      </c>
      <c r="L144" s="19">
        <f t="shared" si="9"/>
        <v>1</v>
      </c>
      <c r="M144" s="19">
        <f t="shared" si="10"/>
        <v>3</v>
      </c>
      <c r="N144" s="19">
        <f t="shared" si="11"/>
        <v>0</v>
      </c>
      <c r="O144" s="18">
        <v>2</v>
      </c>
      <c r="P144" s="18">
        <v>8.51</v>
      </c>
      <c r="Q144" s="19">
        <v>1.25</v>
      </c>
    </row>
    <row r="145" spans="1:17" x14ac:dyDescent="0.2">
      <c r="A145" s="1">
        <v>10.33</v>
      </c>
      <c r="B145" s="1">
        <v>2</v>
      </c>
      <c r="C145" s="1" t="s">
        <v>18</v>
      </c>
      <c r="D145" s="1" t="s">
        <v>19</v>
      </c>
      <c r="E145" s="1" t="s">
        <v>8</v>
      </c>
      <c r="F145" s="1" t="s">
        <v>9</v>
      </c>
      <c r="G145" s="1">
        <v>2</v>
      </c>
      <c r="I145" s="18">
        <v>10.33</v>
      </c>
      <c r="J145" s="18">
        <v>2</v>
      </c>
      <c r="K145" s="19">
        <f t="shared" si="8"/>
        <v>1</v>
      </c>
      <c r="L145" s="19">
        <f t="shared" si="9"/>
        <v>1</v>
      </c>
      <c r="M145" s="19">
        <f t="shared" si="10"/>
        <v>3</v>
      </c>
      <c r="N145" s="19">
        <f t="shared" si="11"/>
        <v>0</v>
      </c>
      <c r="O145" s="18">
        <v>2</v>
      </c>
      <c r="P145" s="18">
        <v>10.33</v>
      </c>
      <c r="Q145" s="19">
        <v>2</v>
      </c>
    </row>
    <row r="146" spans="1:17" x14ac:dyDescent="0.2">
      <c r="A146" s="1">
        <v>14.15</v>
      </c>
      <c r="B146" s="1">
        <v>2</v>
      </c>
      <c r="C146" s="1" t="s">
        <v>18</v>
      </c>
      <c r="D146" s="1" t="s">
        <v>19</v>
      </c>
      <c r="E146" s="1" t="s">
        <v>8</v>
      </c>
      <c r="F146" s="1" t="s">
        <v>9</v>
      </c>
      <c r="G146" s="1">
        <v>2</v>
      </c>
      <c r="I146" s="18">
        <v>14.15</v>
      </c>
      <c r="J146" s="18">
        <v>2</v>
      </c>
      <c r="K146" s="19">
        <f t="shared" si="8"/>
        <v>1</v>
      </c>
      <c r="L146" s="19">
        <f t="shared" si="9"/>
        <v>1</v>
      </c>
      <c r="M146" s="19">
        <f t="shared" si="10"/>
        <v>3</v>
      </c>
      <c r="N146" s="19">
        <f t="shared" si="11"/>
        <v>0</v>
      </c>
      <c r="O146" s="18">
        <v>2</v>
      </c>
      <c r="P146" s="18">
        <v>14.15</v>
      </c>
      <c r="Q146" s="19">
        <v>2</v>
      </c>
    </row>
    <row r="147" spans="1:17" x14ac:dyDescent="0.2">
      <c r="A147" s="1">
        <v>16</v>
      </c>
      <c r="B147" s="1">
        <v>2</v>
      </c>
      <c r="C147" s="1" t="s">
        <v>21</v>
      </c>
      <c r="D147" s="1" t="s">
        <v>22</v>
      </c>
      <c r="E147" s="1" t="s">
        <v>8</v>
      </c>
      <c r="F147" s="1" t="s">
        <v>9</v>
      </c>
      <c r="G147" s="1">
        <v>2</v>
      </c>
      <c r="I147" s="18">
        <v>16</v>
      </c>
      <c r="J147" s="18">
        <v>2</v>
      </c>
      <c r="K147" s="19">
        <f t="shared" si="8"/>
        <v>0</v>
      </c>
      <c r="L147" s="19">
        <f t="shared" si="9"/>
        <v>0</v>
      </c>
      <c r="M147" s="19">
        <f t="shared" si="10"/>
        <v>3</v>
      </c>
      <c r="N147" s="19">
        <f t="shared" si="11"/>
        <v>0</v>
      </c>
      <c r="O147" s="18">
        <v>2</v>
      </c>
      <c r="P147" s="18">
        <v>16</v>
      </c>
      <c r="Q147" s="19">
        <v>2</v>
      </c>
    </row>
    <row r="148" spans="1:17" x14ac:dyDescent="0.2">
      <c r="A148" s="1">
        <v>13.16</v>
      </c>
      <c r="B148" s="1">
        <v>2.75</v>
      </c>
      <c r="C148" s="1" t="s">
        <v>18</v>
      </c>
      <c r="D148" s="1" t="s">
        <v>19</v>
      </c>
      <c r="E148" s="1" t="s">
        <v>8</v>
      </c>
      <c r="F148" s="1" t="s">
        <v>9</v>
      </c>
      <c r="G148" s="1">
        <v>2</v>
      </c>
      <c r="I148" s="18">
        <v>13.16</v>
      </c>
      <c r="J148" s="18">
        <v>2.75</v>
      </c>
      <c r="K148" s="19">
        <f t="shared" si="8"/>
        <v>1</v>
      </c>
      <c r="L148" s="19">
        <f t="shared" si="9"/>
        <v>1</v>
      </c>
      <c r="M148" s="19">
        <f t="shared" si="10"/>
        <v>3</v>
      </c>
      <c r="N148" s="19">
        <f t="shared" si="11"/>
        <v>0</v>
      </c>
      <c r="O148" s="18">
        <v>2</v>
      </c>
      <c r="P148" s="18">
        <v>13.16</v>
      </c>
      <c r="Q148" s="19">
        <v>2.75</v>
      </c>
    </row>
    <row r="149" spans="1:17" x14ac:dyDescent="0.2">
      <c r="A149" s="1">
        <v>17.47</v>
      </c>
      <c r="B149" s="1">
        <v>3.5</v>
      </c>
      <c r="C149" s="1" t="s">
        <v>18</v>
      </c>
      <c r="D149" s="1" t="s">
        <v>19</v>
      </c>
      <c r="E149" s="1" t="s">
        <v>8</v>
      </c>
      <c r="F149" s="1" t="s">
        <v>9</v>
      </c>
      <c r="G149" s="1">
        <v>2</v>
      </c>
      <c r="I149" s="18">
        <v>17.47</v>
      </c>
      <c r="J149" s="18">
        <v>3.5</v>
      </c>
      <c r="K149" s="19">
        <f t="shared" si="8"/>
        <v>1</v>
      </c>
      <c r="L149" s="19">
        <f t="shared" si="9"/>
        <v>1</v>
      </c>
      <c r="M149" s="19">
        <f t="shared" si="10"/>
        <v>3</v>
      </c>
      <c r="N149" s="19">
        <f t="shared" si="11"/>
        <v>0</v>
      </c>
      <c r="O149" s="18">
        <v>2</v>
      </c>
      <c r="P149" s="18">
        <v>17.47</v>
      </c>
      <c r="Q149" s="19">
        <v>3.5</v>
      </c>
    </row>
    <row r="150" spans="1:17" x14ac:dyDescent="0.2">
      <c r="A150" s="1">
        <v>34.299999999999997</v>
      </c>
      <c r="B150" s="1">
        <v>6.7</v>
      </c>
      <c r="C150" s="1" t="s">
        <v>21</v>
      </c>
      <c r="D150" s="1" t="s">
        <v>19</v>
      </c>
      <c r="E150" s="1" t="s">
        <v>8</v>
      </c>
      <c r="F150" s="1" t="s">
        <v>9</v>
      </c>
      <c r="G150" s="1">
        <v>6</v>
      </c>
      <c r="I150" s="18">
        <v>34.299999999999997</v>
      </c>
      <c r="J150" s="18">
        <v>6.7</v>
      </c>
      <c r="K150" s="19">
        <f t="shared" si="8"/>
        <v>0</v>
      </c>
      <c r="L150" s="19">
        <f t="shared" si="9"/>
        <v>1</v>
      </c>
      <c r="M150" s="19">
        <f t="shared" si="10"/>
        <v>3</v>
      </c>
      <c r="N150" s="19">
        <f t="shared" si="11"/>
        <v>0</v>
      </c>
      <c r="O150" s="18">
        <v>6</v>
      </c>
      <c r="P150" s="18">
        <v>34.299999999999997</v>
      </c>
      <c r="Q150" s="19">
        <v>6.7</v>
      </c>
    </row>
    <row r="151" spans="1:17" x14ac:dyDescent="0.2">
      <c r="A151" s="1">
        <v>41.19</v>
      </c>
      <c r="B151" s="1">
        <v>5</v>
      </c>
      <c r="C151" s="1" t="s">
        <v>21</v>
      </c>
      <c r="D151" s="1" t="s">
        <v>19</v>
      </c>
      <c r="E151" s="1" t="s">
        <v>8</v>
      </c>
      <c r="F151" s="1" t="s">
        <v>9</v>
      </c>
      <c r="G151" s="1">
        <v>5</v>
      </c>
      <c r="I151" s="18">
        <v>41.19</v>
      </c>
      <c r="J151" s="18">
        <v>5</v>
      </c>
      <c r="K151" s="19">
        <f t="shared" si="8"/>
        <v>0</v>
      </c>
      <c r="L151" s="19">
        <f t="shared" si="9"/>
        <v>1</v>
      </c>
      <c r="M151" s="19">
        <f t="shared" si="10"/>
        <v>3</v>
      </c>
      <c r="N151" s="19">
        <f t="shared" si="11"/>
        <v>0</v>
      </c>
      <c r="O151" s="18">
        <v>5</v>
      </c>
      <c r="P151" s="18">
        <v>41.19</v>
      </c>
      <c r="Q151" s="19">
        <v>5</v>
      </c>
    </row>
    <row r="152" spans="1:17" x14ac:dyDescent="0.2">
      <c r="A152" s="1">
        <v>27.05</v>
      </c>
      <c r="B152" s="1">
        <v>5</v>
      </c>
      <c r="C152" s="1" t="s">
        <v>18</v>
      </c>
      <c r="D152" s="1" t="s">
        <v>19</v>
      </c>
      <c r="E152" s="1" t="s">
        <v>8</v>
      </c>
      <c r="F152" s="1" t="s">
        <v>9</v>
      </c>
      <c r="G152" s="1">
        <v>6</v>
      </c>
      <c r="I152" s="18">
        <v>27.05</v>
      </c>
      <c r="J152" s="18">
        <v>5</v>
      </c>
      <c r="K152" s="19">
        <f t="shared" si="8"/>
        <v>1</v>
      </c>
      <c r="L152" s="19">
        <f t="shared" si="9"/>
        <v>1</v>
      </c>
      <c r="M152" s="19">
        <f t="shared" si="10"/>
        <v>3</v>
      </c>
      <c r="N152" s="19">
        <f t="shared" si="11"/>
        <v>0</v>
      </c>
      <c r="O152" s="18">
        <v>6</v>
      </c>
      <c r="P152" s="18">
        <v>27.05</v>
      </c>
      <c r="Q152" s="19">
        <v>5</v>
      </c>
    </row>
    <row r="153" spans="1:17" x14ac:dyDescent="0.2">
      <c r="A153" s="1">
        <v>16.43</v>
      </c>
      <c r="B153" s="1">
        <v>2.2999999999999998</v>
      </c>
      <c r="C153" s="1" t="s">
        <v>18</v>
      </c>
      <c r="D153" s="1" t="s">
        <v>19</v>
      </c>
      <c r="E153" s="1" t="s">
        <v>8</v>
      </c>
      <c r="F153" s="1" t="s">
        <v>9</v>
      </c>
      <c r="G153" s="1">
        <v>2</v>
      </c>
      <c r="I153" s="18">
        <v>16.43</v>
      </c>
      <c r="J153" s="18">
        <v>2.2999999999999998</v>
      </c>
      <c r="K153" s="19">
        <f t="shared" si="8"/>
        <v>1</v>
      </c>
      <c r="L153" s="19">
        <f t="shared" si="9"/>
        <v>1</v>
      </c>
      <c r="M153" s="19">
        <f t="shared" si="10"/>
        <v>3</v>
      </c>
      <c r="N153" s="19">
        <f t="shared" si="11"/>
        <v>0</v>
      </c>
      <c r="O153" s="18">
        <v>2</v>
      </c>
      <c r="P153" s="18">
        <v>16.43</v>
      </c>
      <c r="Q153" s="19">
        <v>2.2999999999999998</v>
      </c>
    </row>
    <row r="154" spans="1:17" x14ac:dyDescent="0.2">
      <c r="A154" s="1">
        <v>8.35</v>
      </c>
      <c r="B154" s="1">
        <v>1.5</v>
      </c>
      <c r="C154" s="1" t="s">
        <v>18</v>
      </c>
      <c r="D154" s="1" t="s">
        <v>19</v>
      </c>
      <c r="E154" s="1" t="s">
        <v>8</v>
      </c>
      <c r="F154" s="1" t="s">
        <v>9</v>
      </c>
      <c r="G154" s="1">
        <v>2</v>
      </c>
      <c r="I154" s="18">
        <v>8.35</v>
      </c>
      <c r="J154" s="18">
        <v>1.5</v>
      </c>
      <c r="K154" s="19">
        <f t="shared" si="8"/>
        <v>1</v>
      </c>
      <c r="L154" s="19">
        <f t="shared" si="9"/>
        <v>1</v>
      </c>
      <c r="M154" s="19">
        <f t="shared" si="10"/>
        <v>3</v>
      </c>
      <c r="N154" s="19">
        <f t="shared" si="11"/>
        <v>0</v>
      </c>
      <c r="O154" s="18">
        <v>2</v>
      </c>
      <c r="P154" s="18">
        <v>8.35</v>
      </c>
      <c r="Q154" s="19">
        <v>1.5</v>
      </c>
    </row>
    <row r="155" spans="1:17" x14ac:dyDescent="0.2">
      <c r="A155" s="1">
        <v>18.64</v>
      </c>
      <c r="B155" s="1">
        <v>1.36</v>
      </c>
      <c r="C155" s="1" t="s">
        <v>18</v>
      </c>
      <c r="D155" s="1" t="s">
        <v>19</v>
      </c>
      <c r="E155" s="1" t="s">
        <v>8</v>
      </c>
      <c r="F155" s="1" t="s">
        <v>9</v>
      </c>
      <c r="G155" s="1">
        <v>3</v>
      </c>
      <c r="I155" s="18">
        <v>18.64</v>
      </c>
      <c r="J155" s="18">
        <v>1.36</v>
      </c>
      <c r="K155" s="19">
        <f t="shared" si="8"/>
        <v>1</v>
      </c>
      <c r="L155" s="19">
        <f t="shared" si="9"/>
        <v>1</v>
      </c>
      <c r="M155" s="19">
        <f t="shared" si="10"/>
        <v>3</v>
      </c>
      <c r="N155" s="19">
        <f t="shared" si="11"/>
        <v>0</v>
      </c>
      <c r="O155" s="18">
        <v>3</v>
      </c>
      <c r="P155" s="18">
        <v>18.64</v>
      </c>
      <c r="Q155" s="19">
        <v>1.36</v>
      </c>
    </row>
    <row r="156" spans="1:17" x14ac:dyDescent="0.2">
      <c r="A156" s="1">
        <v>11.87</v>
      </c>
      <c r="B156" s="1">
        <v>1.63</v>
      </c>
      <c r="C156" s="1" t="s">
        <v>18</v>
      </c>
      <c r="D156" s="1" t="s">
        <v>19</v>
      </c>
      <c r="E156" s="1" t="s">
        <v>8</v>
      </c>
      <c r="F156" s="1" t="s">
        <v>9</v>
      </c>
      <c r="G156" s="1">
        <v>2</v>
      </c>
      <c r="I156" s="18">
        <v>11.87</v>
      </c>
      <c r="J156" s="18">
        <v>1.63</v>
      </c>
      <c r="K156" s="19">
        <f t="shared" si="8"/>
        <v>1</v>
      </c>
      <c r="L156" s="19">
        <f t="shared" si="9"/>
        <v>1</v>
      </c>
      <c r="M156" s="19">
        <f t="shared" si="10"/>
        <v>3</v>
      </c>
      <c r="N156" s="19">
        <f t="shared" si="11"/>
        <v>0</v>
      </c>
      <c r="O156" s="18">
        <v>2</v>
      </c>
      <c r="P156" s="18">
        <v>11.87</v>
      </c>
      <c r="Q156" s="19">
        <v>1.63</v>
      </c>
    </row>
    <row r="157" spans="1:17" x14ac:dyDescent="0.2">
      <c r="A157" s="1">
        <v>9.7799999999999994</v>
      </c>
      <c r="B157" s="1">
        <v>1.73</v>
      </c>
      <c r="C157" s="1" t="s">
        <v>21</v>
      </c>
      <c r="D157" s="1" t="s">
        <v>19</v>
      </c>
      <c r="E157" s="1" t="s">
        <v>8</v>
      </c>
      <c r="F157" s="1" t="s">
        <v>9</v>
      </c>
      <c r="G157" s="1">
        <v>2</v>
      </c>
      <c r="I157" s="18">
        <v>9.7799999999999994</v>
      </c>
      <c r="J157" s="18">
        <v>1.73</v>
      </c>
      <c r="K157" s="19">
        <f t="shared" si="8"/>
        <v>0</v>
      </c>
      <c r="L157" s="19">
        <f t="shared" si="9"/>
        <v>1</v>
      </c>
      <c r="M157" s="19">
        <f t="shared" si="10"/>
        <v>3</v>
      </c>
      <c r="N157" s="19">
        <f t="shared" si="11"/>
        <v>0</v>
      </c>
      <c r="O157" s="18">
        <v>2</v>
      </c>
      <c r="P157" s="18">
        <v>9.7799999999999994</v>
      </c>
      <c r="Q157" s="19">
        <v>1.73</v>
      </c>
    </row>
    <row r="158" spans="1:17" x14ac:dyDescent="0.2">
      <c r="A158" s="1">
        <v>7.51</v>
      </c>
      <c r="B158" s="1">
        <v>2</v>
      </c>
      <c r="C158" s="1" t="s">
        <v>21</v>
      </c>
      <c r="D158" s="1" t="s">
        <v>19</v>
      </c>
      <c r="E158" s="1" t="s">
        <v>8</v>
      </c>
      <c r="F158" s="1" t="s">
        <v>9</v>
      </c>
      <c r="G158" s="1">
        <v>2</v>
      </c>
      <c r="I158" s="18">
        <v>7.51</v>
      </c>
      <c r="J158" s="18">
        <v>2</v>
      </c>
      <c r="K158" s="19">
        <f t="shared" si="8"/>
        <v>0</v>
      </c>
      <c r="L158" s="19">
        <f t="shared" si="9"/>
        <v>1</v>
      </c>
      <c r="M158" s="19">
        <f t="shared" si="10"/>
        <v>3</v>
      </c>
      <c r="N158" s="19">
        <f t="shared" si="11"/>
        <v>0</v>
      </c>
      <c r="O158" s="18">
        <v>2</v>
      </c>
      <c r="P158" s="18">
        <v>7.51</v>
      </c>
      <c r="Q158" s="19">
        <v>2</v>
      </c>
    </row>
    <row r="159" spans="1:17" x14ac:dyDescent="0.2">
      <c r="A159" s="1">
        <v>14.07</v>
      </c>
      <c r="B159" s="1">
        <v>2.5</v>
      </c>
      <c r="C159" s="1" t="s">
        <v>21</v>
      </c>
      <c r="D159" s="1" t="s">
        <v>19</v>
      </c>
      <c r="E159" s="1" t="s">
        <v>7</v>
      </c>
      <c r="F159" s="1" t="s">
        <v>20</v>
      </c>
      <c r="G159" s="1">
        <v>2</v>
      </c>
      <c r="I159" s="18">
        <v>14.07</v>
      </c>
      <c r="J159" s="18">
        <v>2.5</v>
      </c>
      <c r="K159" s="19">
        <f t="shared" si="8"/>
        <v>0</v>
      </c>
      <c r="L159" s="19">
        <f t="shared" si="9"/>
        <v>1</v>
      </c>
      <c r="M159" s="19">
        <f t="shared" si="10"/>
        <v>0</v>
      </c>
      <c r="N159" s="19">
        <f t="shared" si="11"/>
        <v>1</v>
      </c>
      <c r="O159" s="18">
        <v>2</v>
      </c>
      <c r="P159" s="18">
        <v>14.07</v>
      </c>
      <c r="Q159" s="19">
        <v>2.5</v>
      </c>
    </row>
    <row r="160" spans="1:17" x14ac:dyDescent="0.2">
      <c r="A160" s="1">
        <v>13.13</v>
      </c>
      <c r="B160" s="1">
        <v>2</v>
      </c>
      <c r="C160" s="1" t="s">
        <v>21</v>
      </c>
      <c r="D160" s="1" t="s">
        <v>19</v>
      </c>
      <c r="E160" s="1" t="s">
        <v>7</v>
      </c>
      <c r="F160" s="1" t="s">
        <v>20</v>
      </c>
      <c r="G160" s="1">
        <v>2</v>
      </c>
      <c r="I160" s="18">
        <v>13.13</v>
      </c>
      <c r="J160" s="18">
        <v>2</v>
      </c>
      <c r="K160" s="19">
        <f t="shared" si="8"/>
        <v>0</v>
      </c>
      <c r="L160" s="19">
        <f t="shared" si="9"/>
        <v>1</v>
      </c>
      <c r="M160" s="19">
        <f t="shared" si="10"/>
        <v>0</v>
      </c>
      <c r="N160" s="19">
        <f t="shared" si="11"/>
        <v>1</v>
      </c>
      <c r="O160" s="18">
        <v>2</v>
      </c>
      <c r="P160" s="18">
        <v>13.13</v>
      </c>
      <c r="Q160" s="19">
        <v>2</v>
      </c>
    </row>
    <row r="161" spans="1:17" x14ac:dyDescent="0.2">
      <c r="A161" s="1">
        <v>17.260000000000002</v>
      </c>
      <c r="B161" s="1">
        <v>2.74</v>
      </c>
      <c r="C161" s="1" t="s">
        <v>21</v>
      </c>
      <c r="D161" s="1" t="s">
        <v>19</v>
      </c>
      <c r="E161" s="1" t="s">
        <v>7</v>
      </c>
      <c r="F161" s="1" t="s">
        <v>20</v>
      </c>
      <c r="G161" s="1">
        <v>3</v>
      </c>
      <c r="I161" s="18">
        <v>17.260000000000002</v>
      </c>
      <c r="J161" s="18">
        <v>2.74</v>
      </c>
      <c r="K161" s="19">
        <f t="shared" si="8"/>
        <v>0</v>
      </c>
      <c r="L161" s="19">
        <f t="shared" si="9"/>
        <v>1</v>
      </c>
      <c r="M161" s="19">
        <f t="shared" si="10"/>
        <v>0</v>
      </c>
      <c r="N161" s="19">
        <f t="shared" si="11"/>
        <v>1</v>
      </c>
      <c r="O161" s="18">
        <v>3</v>
      </c>
      <c r="P161" s="18">
        <v>17.260000000000002</v>
      </c>
      <c r="Q161" s="19">
        <v>2.74</v>
      </c>
    </row>
    <row r="162" spans="1:17" x14ac:dyDescent="0.2">
      <c r="A162" s="1">
        <v>24.55</v>
      </c>
      <c r="B162" s="1">
        <v>2</v>
      </c>
      <c r="C162" s="1" t="s">
        <v>21</v>
      </c>
      <c r="D162" s="1" t="s">
        <v>19</v>
      </c>
      <c r="E162" s="1" t="s">
        <v>7</v>
      </c>
      <c r="F162" s="1" t="s">
        <v>20</v>
      </c>
      <c r="G162" s="1">
        <v>4</v>
      </c>
      <c r="I162" s="18">
        <v>24.55</v>
      </c>
      <c r="J162" s="18">
        <v>2</v>
      </c>
      <c r="K162" s="19">
        <f t="shared" si="8"/>
        <v>0</v>
      </c>
      <c r="L162" s="19">
        <f t="shared" si="9"/>
        <v>1</v>
      </c>
      <c r="M162" s="19">
        <f t="shared" si="10"/>
        <v>0</v>
      </c>
      <c r="N162" s="19">
        <f t="shared" si="11"/>
        <v>1</v>
      </c>
      <c r="O162" s="18">
        <v>4</v>
      </c>
      <c r="P162" s="18">
        <v>24.55</v>
      </c>
      <c r="Q162" s="19">
        <v>2</v>
      </c>
    </row>
    <row r="163" spans="1:17" x14ac:dyDescent="0.2">
      <c r="A163" s="1">
        <v>19.77</v>
      </c>
      <c r="B163" s="1">
        <v>2</v>
      </c>
      <c r="C163" s="1" t="s">
        <v>21</v>
      </c>
      <c r="D163" s="1" t="s">
        <v>19</v>
      </c>
      <c r="E163" s="1" t="s">
        <v>7</v>
      </c>
      <c r="F163" s="1" t="s">
        <v>20</v>
      </c>
      <c r="G163" s="1">
        <v>4</v>
      </c>
      <c r="I163" s="18">
        <v>19.77</v>
      </c>
      <c r="J163" s="18">
        <v>2</v>
      </c>
      <c r="K163" s="19">
        <f t="shared" si="8"/>
        <v>0</v>
      </c>
      <c r="L163" s="19">
        <f t="shared" si="9"/>
        <v>1</v>
      </c>
      <c r="M163" s="19">
        <f t="shared" si="10"/>
        <v>0</v>
      </c>
      <c r="N163" s="19">
        <f t="shared" si="11"/>
        <v>1</v>
      </c>
      <c r="O163" s="18">
        <v>4</v>
      </c>
      <c r="P163" s="18">
        <v>19.77</v>
      </c>
      <c r="Q163" s="19">
        <v>2</v>
      </c>
    </row>
    <row r="164" spans="1:17" x14ac:dyDescent="0.2">
      <c r="A164" s="1">
        <v>29.85</v>
      </c>
      <c r="B164" s="1">
        <v>5.14</v>
      </c>
      <c r="C164" s="1" t="s">
        <v>18</v>
      </c>
      <c r="D164" s="1" t="s">
        <v>19</v>
      </c>
      <c r="E164" s="1" t="s">
        <v>7</v>
      </c>
      <c r="F164" s="1" t="s">
        <v>20</v>
      </c>
      <c r="G164" s="1">
        <v>5</v>
      </c>
      <c r="I164" s="18">
        <v>29.85</v>
      </c>
      <c r="J164" s="18">
        <v>5.14</v>
      </c>
      <c r="K164" s="19">
        <f t="shared" si="8"/>
        <v>1</v>
      </c>
      <c r="L164" s="19">
        <f t="shared" si="9"/>
        <v>1</v>
      </c>
      <c r="M164" s="19">
        <f t="shared" si="10"/>
        <v>0</v>
      </c>
      <c r="N164" s="19">
        <f t="shared" si="11"/>
        <v>1</v>
      </c>
      <c r="O164" s="18">
        <v>5</v>
      </c>
      <c r="P164" s="18">
        <v>29.85</v>
      </c>
      <c r="Q164" s="19">
        <v>5.14</v>
      </c>
    </row>
    <row r="165" spans="1:17" x14ac:dyDescent="0.2">
      <c r="A165" s="1">
        <v>48.17</v>
      </c>
      <c r="B165" s="1">
        <v>5</v>
      </c>
      <c r="C165" s="1" t="s">
        <v>21</v>
      </c>
      <c r="D165" s="1" t="s">
        <v>19</v>
      </c>
      <c r="E165" s="1" t="s">
        <v>7</v>
      </c>
      <c r="F165" s="1" t="s">
        <v>20</v>
      </c>
      <c r="G165" s="1">
        <v>6</v>
      </c>
      <c r="I165" s="18">
        <v>48.17</v>
      </c>
      <c r="J165" s="18">
        <v>5</v>
      </c>
      <c r="K165" s="19">
        <f t="shared" si="8"/>
        <v>0</v>
      </c>
      <c r="L165" s="19">
        <f t="shared" si="9"/>
        <v>1</v>
      </c>
      <c r="M165" s="19">
        <f t="shared" si="10"/>
        <v>0</v>
      </c>
      <c r="N165" s="19">
        <f t="shared" si="11"/>
        <v>1</v>
      </c>
      <c r="O165" s="18">
        <v>6</v>
      </c>
      <c r="P165" s="18">
        <v>48.17</v>
      </c>
      <c r="Q165" s="19">
        <v>5</v>
      </c>
    </row>
    <row r="166" spans="1:17" x14ac:dyDescent="0.2">
      <c r="A166" s="1">
        <v>25</v>
      </c>
      <c r="B166" s="1">
        <v>3.75</v>
      </c>
      <c r="C166" s="1" t="s">
        <v>18</v>
      </c>
      <c r="D166" s="1" t="s">
        <v>19</v>
      </c>
      <c r="E166" s="1" t="s">
        <v>7</v>
      </c>
      <c r="F166" s="1" t="s">
        <v>20</v>
      </c>
      <c r="G166" s="1">
        <v>4</v>
      </c>
      <c r="I166" s="18">
        <v>25</v>
      </c>
      <c r="J166" s="18">
        <v>3.75</v>
      </c>
      <c r="K166" s="19">
        <f t="shared" si="8"/>
        <v>1</v>
      </c>
      <c r="L166" s="19">
        <f t="shared" si="9"/>
        <v>1</v>
      </c>
      <c r="M166" s="19">
        <f t="shared" si="10"/>
        <v>0</v>
      </c>
      <c r="N166" s="19">
        <f t="shared" si="11"/>
        <v>1</v>
      </c>
      <c r="O166" s="18">
        <v>4</v>
      </c>
      <c r="P166" s="18">
        <v>25</v>
      </c>
      <c r="Q166" s="19">
        <v>3.75</v>
      </c>
    </row>
    <row r="167" spans="1:17" x14ac:dyDescent="0.2">
      <c r="A167" s="1">
        <v>13.39</v>
      </c>
      <c r="B167" s="1">
        <v>2.61</v>
      </c>
      <c r="C167" s="1" t="s">
        <v>18</v>
      </c>
      <c r="D167" s="1" t="s">
        <v>19</v>
      </c>
      <c r="E167" s="1" t="s">
        <v>7</v>
      </c>
      <c r="F167" s="1" t="s">
        <v>20</v>
      </c>
      <c r="G167" s="1">
        <v>2</v>
      </c>
      <c r="I167" s="18">
        <v>13.39</v>
      </c>
      <c r="J167" s="18">
        <v>2.61</v>
      </c>
      <c r="K167" s="19">
        <f t="shared" si="8"/>
        <v>1</v>
      </c>
      <c r="L167" s="19">
        <f t="shared" si="9"/>
        <v>1</v>
      </c>
      <c r="M167" s="19">
        <f t="shared" si="10"/>
        <v>0</v>
      </c>
      <c r="N167" s="19">
        <f t="shared" si="11"/>
        <v>1</v>
      </c>
      <c r="O167" s="18">
        <v>2</v>
      </c>
      <c r="P167" s="18">
        <v>13.39</v>
      </c>
      <c r="Q167" s="19">
        <v>2.61</v>
      </c>
    </row>
    <row r="168" spans="1:17" x14ac:dyDescent="0.2">
      <c r="A168" s="1">
        <v>16.489999999999998</v>
      </c>
      <c r="B168" s="1">
        <v>2</v>
      </c>
      <c r="C168" s="1" t="s">
        <v>21</v>
      </c>
      <c r="D168" s="1" t="s">
        <v>19</v>
      </c>
      <c r="E168" s="1" t="s">
        <v>7</v>
      </c>
      <c r="F168" s="1" t="s">
        <v>20</v>
      </c>
      <c r="G168" s="1">
        <v>4</v>
      </c>
      <c r="I168" s="18">
        <v>16.489999999999998</v>
      </c>
      <c r="J168" s="18">
        <v>2</v>
      </c>
      <c r="K168" s="19">
        <f t="shared" si="8"/>
        <v>0</v>
      </c>
      <c r="L168" s="19">
        <f t="shared" si="9"/>
        <v>1</v>
      </c>
      <c r="M168" s="19">
        <f t="shared" si="10"/>
        <v>0</v>
      </c>
      <c r="N168" s="19">
        <f t="shared" si="11"/>
        <v>1</v>
      </c>
      <c r="O168" s="18">
        <v>4</v>
      </c>
      <c r="P168" s="18">
        <v>16.489999999999998</v>
      </c>
      <c r="Q168" s="19">
        <v>2</v>
      </c>
    </row>
    <row r="169" spans="1:17" x14ac:dyDescent="0.2">
      <c r="A169" s="1">
        <v>21.5</v>
      </c>
      <c r="B169" s="1">
        <v>3.5</v>
      </c>
      <c r="C169" s="1" t="s">
        <v>21</v>
      </c>
      <c r="D169" s="1" t="s">
        <v>19</v>
      </c>
      <c r="E169" s="1" t="s">
        <v>7</v>
      </c>
      <c r="F169" s="1" t="s">
        <v>20</v>
      </c>
      <c r="G169" s="1">
        <v>4</v>
      </c>
      <c r="I169" s="18">
        <v>21.5</v>
      </c>
      <c r="J169" s="18">
        <v>3.5</v>
      </c>
      <c r="K169" s="19">
        <f t="shared" si="8"/>
        <v>0</v>
      </c>
      <c r="L169" s="19">
        <f t="shared" si="9"/>
        <v>1</v>
      </c>
      <c r="M169" s="19">
        <f t="shared" si="10"/>
        <v>0</v>
      </c>
      <c r="N169" s="19">
        <f t="shared" si="11"/>
        <v>1</v>
      </c>
      <c r="O169" s="18">
        <v>4</v>
      </c>
      <c r="P169" s="18">
        <v>21.5</v>
      </c>
      <c r="Q169" s="19">
        <v>3.5</v>
      </c>
    </row>
    <row r="170" spans="1:17" x14ac:dyDescent="0.2">
      <c r="A170" s="1">
        <v>12.66</v>
      </c>
      <c r="B170" s="1">
        <v>2.5</v>
      </c>
      <c r="C170" s="1" t="s">
        <v>21</v>
      </c>
      <c r="D170" s="1" t="s">
        <v>19</v>
      </c>
      <c r="E170" s="1" t="s">
        <v>7</v>
      </c>
      <c r="F170" s="1" t="s">
        <v>20</v>
      </c>
      <c r="G170" s="1">
        <v>2</v>
      </c>
      <c r="I170" s="18">
        <v>12.66</v>
      </c>
      <c r="J170" s="18">
        <v>2.5</v>
      </c>
      <c r="K170" s="19">
        <f t="shared" si="8"/>
        <v>0</v>
      </c>
      <c r="L170" s="19">
        <f t="shared" si="9"/>
        <v>1</v>
      </c>
      <c r="M170" s="19">
        <f t="shared" si="10"/>
        <v>0</v>
      </c>
      <c r="N170" s="19">
        <f t="shared" si="11"/>
        <v>1</v>
      </c>
      <c r="O170" s="18">
        <v>2</v>
      </c>
      <c r="P170" s="18">
        <v>12.66</v>
      </c>
      <c r="Q170" s="19">
        <v>2.5</v>
      </c>
    </row>
    <row r="171" spans="1:17" x14ac:dyDescent="0.2">
      <c r="A171" s="1">
        <v>16.21</v>
      </c>
      <c r="B171" s="1">
        <v>2</v>
      </c>
      <c r="C171" s="1" t="s">
        <v>18</v>
      </c>
      <c r="D171" s="1" t="s">
        <v>19</v>
      </c>
      <c r="E171" s="1" t="s">
        <v>7</v>
      </c>
      <c r="F171" s="1" t="s">
        <v>20</v>
      </c>
      <c r="G171" s="1">
        <v>3</v>
      </c>
      <c r="I171" s="18">
        <v>16.21</v>
      </c>
      <c r="J171" s="18">
        <v>2</v>
      </c>
      <c r="K171" s="19">
        <f t="shared" si="8"/>
        <v>1</v>
      </c>
      <c r="L171" s="19">
        <f t="shared" si="9"/>
        <v>1</v>
      </c>
      <c r="M171" s="19">
        <f t="shared" si="10"/>
        <v>0</v>
      </c>
      <c r="N171" s="19">
        <f t="shared" si="11"/>
        <v>1</v>
      </c>
      <c r="O171" s="18">
        <v>3</v>
      </c>
      <c r="P171" s="18">
        <v>16.21</v>
      </c>
      <c r="Q171" s="19">
        <v>2</v>
      </c>
    </row>
    <row r="172" spans="1:17" x14ac:dyDescent="0.2">
      <c r="A172" s="1">
        <v>13.81</v>
      </c>
      <c r="B172" s="1">
        <v>2</v>
      </c>
      <c r="C172" s="1" t="s">
        <v>21</v>
      </c>
      <c r="D172" s="1" t="s">
        <v>19</v>
      </c>
      <c r="E172" s="1" t="s">
        <v>7</v>
      </c>
      <c r="F172" s="1" t="s">
        <v>20</v>
      </c>
      <c r="G172" s="1">
        <v>2</v>
      </c>
      <c r="I172" s="18">
        <v>13.81</v>
      </c>
      <c r="J172" s="18">
        <v>2</v>
      </c>
      <c r="K172" s="19">
        <f t="shared" si="8"/>
        <v>0</v>
      </c>
      <c r="L172" s="19">
        <f t="shared" si="9"/>
        <v>1</v>
      </c>
      <c r="M172" s="19">
        <f t="shared" si="10"/>
        <v>0</v>
      </c>
      <c r="N172" s="19">
        <f t="shared" si="11"/>
        <v>1</v>
      </c>
      <c r="O172" s="18">
        <v>2</v>
      </c>
      <c r="P172" s="18">
        <v>13.81</v>
      </c>
      <c r="Q172" s="19">
        <v>2</v>
      </c>
    </row>
    <row r="173" spans="1:17" x14ac:dyDescent="0.2">
      <c r="A173" s="1">
        <v>17.510000000000002</v>
      </c>
      <c r="B173" s="1">
        <v>3</v>
      </c>
      <c r="C173" s="1" t="s">
        <v>18</v>
      </c>
      <c r="D173" s="1" t="s">
        <v>22</v>
      </c>
      <c r="E173" s="1" t="s">
        <v>7</v>
      </c>
      <c r="F173" s="1" t="s">
        <v>20</v>
      </c>
      <c r="G173" s="1">
        <v>2</v>
      </c>
      <c r="I173" s="18">
        <v>17.510000000000002</v>
      </c>
      <c r="J173" s="18">
        <v>3</v>
      </c>
      <c r="K173" s="19">
        <f t="shared" si="8"/>
        <v>1</v>
      </c>
      <c r="L173" s="19">
        <f t="shared" si="9"/>
        <v>0</v>
      </c>
      <c r="M173" s="19">
        <f t="shared" si="10"/>
        <v>0</v>
      </c>
      <c r="N173" s="19">
        <f t="shared" si="11"/>
        <v>1</v>
      </c>
      <c r="O173" s="18">
        <v>2</v>
      </c>
      <c r="P173" s="18">
        <v>17.510000000000002</v>
      </c>
      <c r="Q173" s="19">
        <v>3</v>
      </c>
    </row>
    <row r="174" spans="1:17" x14ac:dyDescent="0.2">
      <c r="A174" s="1">
        <v>24.52</v>
      </c>
      <c r="B174" s="1">
        <v>3.48</v>
      </c>
      <c r="C174" s="1" t="s">
        <v>21</v>
      </c>
      <c r="D174" s="1" t="s">
        <v>19</v>
      </c>
      <c r="E174" s="1" t="s">
        <v>7</v>
      </c>
      <c r="F174" s="1" t="s">
        <v>20</v>
      </c>
      <c r="G174" s="1">
        <v>3</v>
      </c>
      <c r="I174" s="18">
        <v>24.52</v>
      </c>
      <c r="J174" s="18">
        <v>3.48</v>
      </c>
      <c r="K174" s="19">
        <f t="shared" si="8"/>
        <v>0</v>
      </c>
      <c r="L174" s="19">
        <f t="shared" si="9"/>
        <v>1</v>
      </c>
      <c r="M174" s="19">
        <f t="shared" si="10"/>
        <v>0</v>
      </c>
      <c r="N174" s="19">
        <f t="shared" si="11"/>
        <v>1</v>
      </c>
      <c r="O174" s="18">
        <v>3</v>
      </c>
      <c r="P174" s="18">
        <v>24.52</v>
      </c>
      <c r="Q174" s="19">
        <v>3.48</v>
      </c>
    </row>
    <row r="175" spans="1:17" x14ac:dyDescent="0.2">
      <c r="A175" s="1">
        <v>20.76</v>
      </c>
      <c r="B175" s="1">
        <v>2.2400000000000002</v>
      </c>
      <c r="C175" s="1" t="s">
        <v>21</v>
      </c>
      <c r="D175" s="1" t="s">
        <v>19</v>
      </c>
      <c r="E175" s="1" t="s">
        <v>7</v>
      </c>
      <c r="F175" s="1" t="s">
        <v>20</v>
      </c>
      <c r="G175" s="1">
        <v>2</v>
      </c>
      <c r="I175" s="18">
        <v>20.76</v>
      </c>
      <c r="J175" s="18">
        <v>2.2400000000000002</v>
      </c>
      <c r="K175" s="19">
        <f t="shared" si="8"/>
        <v>0</v>
      </c>
      <c r="L175" s="19">
        <f t="shared" si="9"/>
        <v>1</v>
      </c>
      <c r="M175" s="19">
        <f t="shared" si="10"/>
        <v>0</v>
      </c>
      <c r="N175" s="19">
        <f t="shared" si="11"/>
        <v>1</v>
      </c>
      <c r="O175" s="18">
        <v>2</v>
      </c>
      <c r="P175" s="18">
        <v>20.76</v>
      </c>
      <c r="Q175" s="19">
        <v>2.2400000000000002</v>
      </c>
    </row>
    <row r="176" spans="1:17" x14ac:dyDescent="0.2">
      <c r="A176" s="1">
        <v>31.71</v>
      </c>
      <c r="B176" s="1">
        <v>4.5</v>
      </c>
      <c r="C176" s="1" t="s">
        <v>21</v>
      </c>
      <c r="D176" s="1" t="s">
        <v>19</v>
      </c>
      <c r="E176" s="1" t="s">
        <v>7</v>
      </c>
      <c r="F176" s="1" t="s">
        <v>20</v>
      </c>
      <c r="G176" s="1">
        <v>4</v>
      </c>
      <c r="I176" s="18">
        <v>31.71</v>
      </c>
      <c r="J176" s="18">
        <v>4.5</v>
      </c>
      <c r="K176" s="19">
        <f t="shared" si="8"/>
        <v>0</v>
      </c>
      <c r="L176" s="19">
        <f t="shared" si="9"/>
        <v>1</v>
      </c>
      <c r="M176" s="19">
        <f t="shared" si="10"/>
        <v>0</v>
      </c>
      <c r="N176" s="19">
        <f t="shared" si="11"/>
        <v>1</v>
      </c>
      <c r="O176" s="18">
        <v>4</v>
      </c>
      <c r="P176" s="18">
        <v>31.71</v>
      </c>
      <c r="Q176" s="19">
        <v>4.5</v>
      </c>
    </row>
    <row r="177" spans="1:17" x14ac:dyDescent="0.2">
      <c r="A177" s="1">
        <v>10.59</v>
      </c>
      <c r="B177" s="1">
        <v>1.61</v>
      </c>
      <c r="C177" s="1" t="s">
        <v>18</v>
      </c>
      <c r="D177" s="1" t="s">
        <v>22</v>
      </c>
      <c r="E177" s="1" t="s">
        <v>6</v>
      </c>
      <c r="F177" s="1" t="s">
        <v>20</v>
      </c>
      <c r="G177" s="1">
        <v>2</v>
      </c>
      <c r="I177" s="18">
        <v>10.59</v>
      </c>
      <c r="J177" s="18">
        <v>1.61</v>
      </c>
      <c r="K177" s="19">
        <f t="shared" si="8"/>
        <v>1</v>
      </c>
      <c r="L177" s="19">
        <f t="shared" si="9"/>
        <v>0</v>
      </c>
      <c r="M177" s="19">
        <f t="shared" si="10"/>
        <v>1</v>
      </c>
      <c r="N177" s="19">
        <f t="shared" si="11"/>
        <v>1</v>
      </c>
      <c r="O177" s="18">
        <v>2</v>
      </c>
      <c r="P177" s="18">
        <v>10.59</v>
      </c>
      <c r="Q177" s="19">
        <v>1.61</v>
      </c>
    </row>
    <row r="178" spans="1:17" x14ac:dyDescent="0.2">
      <c r="A178" s="1">
        <v>10.63</v>
      </c>
      <c r="B178" s="1">
        <v>2</v>
      </c>
      <c r="C178" s="1" t="s">
        <v>18</v>
      </c>
      <c r="D178" s="1" t="s">
        <v>22</v>
      </c>
      <c r="E178" s="1" t="s">
        <v>6</v>
      </c>
      <c r="F178" s="1" t="s">
        <v>20</v>
      </c>
      <c r="G178" s="1">
        <v>2</v>
      </c>
      <c r="I178" s="18">
        <v>10.63</v>
      </c>
      <c r="J178" s="18">
        <v>2</v>
      </c>
      <c r="K178" s="19">
        <f t="shared" si="8"/>
        <v>1</v>
      </c>
      <c r="L178" s="19">
        <f t="shared" si="9"/>
        <v>0</v>
      </c>
      <c r="M178" s="19">
        <f t="shared" si="10"/>
        <v>1</v>
      </c>
      <c r="N178" s="19">
        <f t="shared" si="11"/>
        <v>1</v>
      </c>
      <c r="O178" s="18">
        <v>2</v>
      </c>
      <c r="P178" s="18">
        <v>10.63</v>
      </c>
      <c r="Q178" s="19">
        <v>2</v>
      </c>
    </row>
    <row r="179" spans="1:17" x14ac:dyDescent="0.2">
      <c r="A179" s="1">
        <v>50.81</v>
      </c>
      <c r="B179" s="1">
        <v>10</v>
      </c>
      <c r="C179" s="1" t="s">
        <v>21</v>
      </c>
      <c r="D179" s="1" t="s">
        <v>22</v>
      </c>
      <c r="E179" s="1" t="s">
        <v>6</v>
      </c>
      <c r="F179" s="1" t="s">
        <v>20</v>
      </c>
      <c r="G179" s="1">
        <v>3</v>
      </c>
      <c r="I179" s="18">
        <v>50.81</v>
      </c>
      <c r="J179" s="18">
        <v>10</v>
      </c>
      <c r="K179" s="19">
        <f t="shared" si="8"/>
        <v>0</v>
      </c>
      <c r="L179" s="19">
        <f t="shared" si="9"/>
        <v>0</v>
      </c>
      <c r="M179" s="19">
        <f t="shared" si="10"/>
        <v>1</v>
      </c>
      <c r="N179" s="19">
        <f t="shared" si="11"/>
        <v>1</v>
      </c>
      <c r="O179" s="18">
        <v>3</v>
      </c>
      <c r="P179" s="18">
        <v>50.81</v>
      </c>
      <c r="Q179" s="19">
        <v>10</v>
      </c>
    </row>
    <row r="180" spans="1:17" x14ac:dyDescent="0.2">
      <c r="A180" s="1">
        <v>15.81</v>
      </c>
      <c r="B180" s="1">
        <v>3.16</v>
      </c>
      <c r="C180" s="1" t="s">
        <v>21</v>
      </c>
      <c r="D180" s="1" t="s">
        <v>22</v>
      </c>
      <c r="E180" s="1" t="s">
        <v>6</v>
      </c>
      <c r="F180" s="1" t="s">
        <v>20</v>
      </c>
      <c r="G180" s="1">
        <v>2</v>
      </c>
      <c r="I180" s="18">
        <v>15.81</v>
      </c>
      <c r="J180" s="18">
        <v>3.16</v>
      </c>
      <c r="K180" s="19">
        <f t="shared" si="8"/>
        <v>0</v>
      </c>
      <c r="L180" s="19">
        <f t="shared" si="9"/>
        <v>0</v>
      </c>
      <c r="M180" s="19">
        <f t="shared" si="10"/>
        <v>1</v>
      </c>
      <c r="N180" s="19">
        <f t="shared" si="11"/>
        <v>1</v>
      </c>
      <c r="O180" s="18">
        <v>2</v>
      </c>
      <c r="P180" s="18">
        <v>15.81</v>
      </c>
      <c r="Q180" s="19">
        <v>3.16</v>
      </c>
    </row>
    <row r="181" spans="1:17" x14ac:dyDescent="0.2">
      <c r="A181" s="1">
        <v>7.25</v>
      </c>
      <c r="B181" s="1">
        <v>5.15</v>
      </c>
      <c r="C181" s="1" t="s">
        <v>21</v>
      </c>
      <c r="D181" s="1" t="s">
        <v>22</v>
      </c>
      <c r="E181" s="1" t="s">
        <v>7</v>
      </c>
      <c r="F181" s="1" t="s">
        <v>20</v>
      </c>
      <c r="G181" s="1">
        <v>2</v>
      </c>
      <c r="I181" s="18">
        <v>7.25</v>
      </c>
      <c r="J181" s="18">
        <v>5.15</v>
      </c>
      <c r="K181" s="19">
        <f t="shared" si="8"/>
        <v>0</v>
      </c>
      <c r="L181" s="19">
        <f t="shared" si="9"/>
        <v>0</v>
      </c>
      <c r="M181" s="19">
        <f t="shared" si="10"/>
        <v>0</v>
      </c>
      <c r="N181" s="19">
        <f t="shared" si="11"/>
        <v>1</v>
      </c>
      <c r="O181" s="18">
        <v>2</v>
      </c>
      <c r="P181" s="18">
        <v>7.25</v>
      </c>
      <c r="Q181" s="19">
        <v>5.15</v>
      </c>
    </row>
    <row r="182" spans="1:17" x14ac:dyDescent="0.2">
      <c r="A182" s="1">
        <v>31.85</v>
      </c>
      <c r="B182" s="1">
        <v>3.18</v>
      </c>
      <c r="C182" s="1" t="s">
        <v>21</v>
      </c>
      <c r="D182" s="1" t="s">
        <v>22</v>
      </c>
      <c r="E182" s="1" t="s">
        <v>7</v>
      </c>
      <c r="F182" s="1" t="s">
        <v>20</v>
      </c>
      <c r="G182" s="1">
        <v>2</v>
      </c>
      <c r="I182" s="18">
        <v>31.85</v>
      </c>
      <c r="J182" s="18">
        <v>3.18</v>
      </c>
      <c r="K182" s="19">
        <f t="shared" si="8"/>
        <v>0</v>
      </c>
      <c r="L182" s="19">
        <f t="shared" si="9"/>
        <v>0</v>
      </c>
      <c r="M182" s="19">
        <f t="shared" si="10"/>
        <v>0</v>
      </c>
      <c r="N182" s="19">
        <f t="shared" si="11"/>
        <v>1</v>
      </c>
      <c r="O182" s="18">
        <v>2</v>
      </c>
      <c r="P182" s="18">
        <v>31.85</v>
      </c>
      <c r="Q182" s="19">
        <v>3.18</v>
      </c>
    </row>
    <row r="183" spans="1:17" x14ac:dyDescent="0.2">
      <c r="A183" s="1">
        <v>16.82</v>
      </c>
      <c r="B183" s="1">
        <v>4</v>
      </c>
      <c r="C183" s="1" t="s">
        <v>21</v>
      </c>
      <c r="D183" s="1" t="s">
        <v>22</v>
      </c>
      <c r="E183" s="1" t="s">
        <v>7</v>
      </c>
      <c r="F183" s="1" t="s">
        <v>20</v>
      </c>
      <c r="G183" s="1">
        <v>2</v>
      </c>
      <c r="I183" s="18">
        <v>16.82</v>
      </c>
      <c r="J183" s="18">
        <v>4</v>
      </c>
      <c r="K183" s="19">
        <f t="shared" si="8"/>
        <v>0</v>
      </c>
      <c r="L183" s="19">
        <f t="shared" si="9"/>
        <v>0</v>
      </c>
      <c r="M183" s="19">
        <f t="shared" si="10"/>
        <v>0</v>
      </c>
      <c r="N183" s="19">
        <f t="shared" si="11"/>
        <v>1</v>
      </c>
      <c r="O183" s="18">
        <v>2</v>
      </c>
      <c r="P183" s="18">
        <v>16.82</v>
      </c>
      <c r="Q183" s="19">
        <v>4</v>
      </c>
    </row>
    <row r="184" spans="1:17" x14ac:dyDescent="0.2">
      <c r="A184" s="1">
        <v>32.9</v>
      </c>
      <c r="B184" s="1">
        <v>3.11</v>
      </c>
      <c r="C184" s="1" t="s">
        <v>21</v>
      </c>
      <c r="D184" s="1" t="s">
        <v>22</v>
      </c>
      <c r="E184" s="1" t="s">
        <v>7</v>
      </c>
      <c r="F184" s="1" t="s">
        <v>20</v>
      </c>
      <c r="G184" s="1">
        <v>2</v>
      </c>
      <c r="I184" s="18">
        <v>32.9</v>
      </c>
      <c r="J184" s="18">
        <v>3.11</v>
      </c>
      <c r="K184" s="19">
        <f t="shared" si="8"/>
        <v>0</v>
      </c>
      <c r="L184" s="19">
        <f t="shared" si="9"/>
        <v>0</v>
      </c>
      <c r="M184" s="19">
        <f t="shared" si="10"/>
        <v>0</v>
      </c>
      <c r="N184" s="19">
        <f t="shared" si="11"/>
        <v>1</v>
      </c>
      <c r="O184" s="18">
        <v>2</v>
      </c>
      <c r="P184" s="18">
        <v>32.9</v>
      </c>
      <c r="Q184" s="19">
        <v>3.11</v>
      </c>
    </row>
    <row r="185" spans="1:17" x14ac:dyDescent="0.2">
      <c r="A185" s="1">
        <v>17.89</v>
      </c>
      <c r="B185" s="1">
        <v>2</v>
      </c>
      <c r="C185" s="1" t="s">
        <v>21</v>
      </c>
      <c r="D185" s="1" t="s">
        <v>22</v>
      </c>
      <c r="E185" s="1" t="s">
        <v>7</v>
      </c>
      <c r="F185" s="1" t="s">
        <v>20</v>
      </c>
      <c r="G185" s="1">
        <v>2</v>
      </c>
      <c r="I185" s="18">
        <v>17.89</v>
      </c>
      <c r="J185" s="18">
        <v>2</v>
      </c>
      <c r="K185" s="19">
        <f t="shared" si="8"/>
        <v>0</v>
      </c>
      <c r="L185" s="19">
        <f t="shared" si="9"/>
        <v>0</v>
      </c>
      <c r="M185" s="19">
        <f t="shared" si="10"/>
        <v>0</v>
      </c>
      <c r="N185" s="19">
        <f t="shared" si="11"/>
        <v>1</v>
      </c>
      <c r="O185" s="18">
        <v>2</v>
      </c>
      <c r="P185" s="18">
        <v>17.89</v>
      </c>
      <c r="Q185" s="19">
        <v>2</v>
      </c>
    </row>
    <row r="186" spans="1:17" x14ac:dyDescent="0.2">
      <c r="A186" s="1">
        <v>14.48</v>
      </c>
      <c r="B186" s="1">
        <v>2</v>
      </c>
      <c r="C186" s="1" t="s">
        <v>21</v>
      </c>
      <c r="D186" s="1" t="s">
        <v>22</v>
      </c>
      <c r="E186" s="1" t="s">
        <v>7</v>
      </c>
      <c r="F186" s="1" t="s">
        <v>20</v>
      </c>
      <c r="G186" s="1">
        <v>2</v>
      </c>
      <c r="I186" s="18">
        <v>14.48</v>
      </c>
      <c r="J186" s="18">
        <v>2</v>
      </c>
      <c r="K186" s="19">
        <f t="shared" si="8"/>
        <v>0</v>
      </c>
      <c r="L186" s="19">
        <f t="shared" si="9"/>
        <v>0</v>
      </c>
      <c r="M186" s="19">
        <f t="shared" si="10"/>
        <v>0</v>
      </c>
      <c r="N186" s="19">
        <f t="shared" si="11"/>
        <v>1</v>
      </c>
      <c r="O186" s="18">
        <v>2</v>
      </c>
      <c r="P186" s="18">
        <v>14.48</v>
      </c>
      <c r="Q186" s="19">
        <v>2</v>
      </c>
    </row>
    <row r="187" spans="1:17" x14ac:dyDescent="0.2">
      <c r="A187" s="1">
        <v>9.6</v>
      </c>
      <c r="B187" s="1">
        <v>4</v>
      </c>
      <c r="C187" s="1" t="s">
        <v>18</v>
      </c>
      <c r="D187" s="1" t="s">
        <v>22</v>
      </c>
      <c r="E187" s="1" t="s">
        <v>7</v>
      </c>
      <c r="F187" s="1" t="s">
        <v>20</v>
      </c>
      <c r="G187" s="1">
        <v>2</v>
      </c>
      <c r="I187" s="18">
        <v>9.6</v>
      </c>
      <c r="J187" s="18">
        <v>4</v>
      </c>
      <c r="K187" s="19">
        <f t="shared" si="8"/>
        <v>1</v>
      </c>
      <c r="L187" s="19">
        <f t="shared" si="9"/>
        <v>0</v>
      </c>
      <c r="M187" s="19">
        <f t="shared" si="10"/>
        <v>0</v>
      </c>
      <c r="N187" s="19">
        <f t="shared" si="11"/>
        <v>1</v>
      </c>
      <c r="O187" s="18">
        <v>2</v>
      </c>
      <c r="P187" s="18">
        <v>9.6</v>
      </c>
      <c r="Q187" s="19">
        <v>4</v>
      </c>
    </row>
    <row r="188" spans="1:17" x14ac:dyDescent="0.2">
      <c r="A188" s="1">
        <v>34.630000000000003</v>
      </c>
      <c r="B188" s="1">
        <v>3.55</v>
      </c>
      <c r="C188" s="1" t="s">
        <v>21</v>
      </c>
      <c r="D188" s="1" t="s">
        <v>22</v>
      </c>
      <c r="E188" s="1" t="s">
        <v>7</v>
      </c>
      <c r="F188" s="1" t="s">
        <v>20</v>
      </c>
      <c r="G188" s="1">
        <v>2</v>
      </c>
      <c r="I188" s="18">
        <v>34.630000000000003</v>
      </c>
      <c r="J188" s="18">
        <v>3.55</v>
      </c>
      <c r="K188" s="19">
        <f t="shared" si="8"/>
        <v>0</v>
      </c>
      <c r="L188" s="19">
        <f t="shared" si="9"/>
        <v>0</v>
      </c>
      <c r="M188" s="19">
        <f t="shared" si="10"/>
        <v>0</v>
      </c>
      <c r="N188" s="19">
        <f t="shared" si="11"/>
        <v>1</v>
      </c>
      <c r="O188" s="18">
        <v>2</v>
      </c>
      <c r="P188" s="18">
        <v>34.630000000000003</v>
      </c>
      <c r="Q188" s="19">
        <v>3.55</v>
      </c>
    </row>
    <row r="189" spans="1:17" x14ac:dyDescent="0.2">
      <c r="A189" s="1">
        <v>34.65</v>
      </c>
      <c r="B189" s="1">
        <v>3.68</v>
      </c>
      <c r="C189" s="1" t="s">
        <v>21</v>
      </c>
      <c r="D189" s="1" t="s">
        <v>22</v>
      </c>
      <c r="E189" s="1" t="s">
        <v>7</v>
      </c>
      <c r="F189" s="1" t="s">
        <v>20</v>
      </c>
      <c r="G189" s="1">
        <v>4</v>
      </c>
      <c r="I189" s="18">
        <v>34.65</v>
      </c>
      <c r="J189" s="18">
        <v>3.68</v>
      </c>
      <c r="K189" s="19">
        <f t="shared" si="8"/>
        <v>0</v>
      </c>
      <c r="L189" s="19">
        <f t="shared" si="9"/>
        <v>0</v>
      </c>
      <c r="M189" s="19">
        <f t="shared" si="10"/>
        <v>0</v>
      </c>
      <c r="N189" s="19">
        <f t="shared" si="11"/>
        <v>1</v>
      </c>
      <c r="O189" s="18">
        <v>4</v>
      </c>
      <c r="P189" s="18">
        <v>34.65</v>
      </c>
      <c r="Q189" s="19">
        <v>3.68</v>
      </c>
    </row>
    <row r="190" spans="1:17" x14ac:dyDescent="0.2">
      <c r="A190" s="1">
        <v>23.33</v>
      </c>
      <c r="B190" s="1">
        <v>5.65</v>
      </c>
      <c r="C190" s="1" t="s">
        <v>21</v>
      </c>
      <c r="D190" s="1" t="s">
        <v>22</v>
      </c>
      <c r="E190" s="1" t="s">
        <v>7</v>
      </c>
      <c r="F190" s="1" t="s">
        <v>20</v>
      </c>
      <c r="G190" s="1">
        <v>2</v>
      </c>
      <c r="I190" s="18">
        <v>23.33</v>
      </c>
      <c r="J190" s="18">
        <v>5.65</v>
      </c>
      <c r="K190" s="19">
        <f t="shared" si="8"/>
        <v>0</v>
      </c>
      <c r="L190" s="19">
        <f t="shared" si="9"/>
        <v>0</v>
      </c>
      <c r="M190" s="19">
        <f t="shared" si="10"/>
        <v>0</v>
      </c>
      <c r="N190" s="19">
        <f t="shared" si="11"/>
        <v>1</v>
      </c>
      <c r="O190" s="18">
        <v>2</v>
      </c>
      <c r="P190" s="18">
        <v>23.33</v>
      </c>
      <c r="Q190" s="19">
        <v>5.65</v>
      </c>
    </row>
    <row r="191" spans="1:17" x14ac:dyDescent="0.2">
      <c r="A191" s="1">
        <v>45.35</v>
      </c>
      <c r="B191" s="1">
        <v>3.5</v>
      </c>
      <c r="C191" s="1" t="s">
        <v>21</v>
      </c>
      <c r="D191" s="1" t="s">
        <v>22</v>
      </c>
      <c r="E191" s="1" t="s">
        <v>7</v>
      </c>
      <c r="F191" s="1" t="s">
        <v>20</v>
      </c>
      <c r="G191" s="1">
        <v>3</v>
      </c>
      <c r="I191" s="18">
        <v>45.35</v>
      </c>
      <c r="J191" s="18">
        <v>3.5</v>
      </c>
      <c r="K191" s="19">
        <f t="shared" si="8"/>
        <v>0</v>
      </c>
      <c r="L191" s="19">
        <f t="shared" si="9"/>
        <v>0</v>
      </c>
      <c r="M191" s="19">
        <f t="shared" si="10"/>
        <v>0</v>
      </c>
      <c r="N191" s="19">
        <f t="shared" si="11"/>
        <v>1</v>
      </c>
      <c r="O191" s="18">
        <v>3</v>
      </c>
      <c r="P191" s="18">
        <v>45.35</v>
      </c>
      <c r="Q191" s="19">
        <v>3.5</v>
      </c>
    </row>
    <row r="192" spans="1:17" x14ac:dyDescent="0.2">
      <c r="A192" s="1">
        <v>23.17</v>
      </c>
      <c r="B192" s="1">
        <v>6.5</v>
      </c>
      <c r="C192" s="1" t="s">
        <v>21</v>
      </c>
      <c r="D192" s="1" t="s">
        <v>22</v>
      </c>
      <c r="E192" s="1" t="s">
        <v>7</v>
      </c>
      <c r="F192" s="1" t="s">
        <v>20</v>
      </c>
      <c r="G192" s="1">
        <v>4</v>
      </c>
      <c r="I192" s="18">
        <v>23.17</v>
      </c>
      <c r="J192" s="18">
        <v>6.5</v>
      </c>
      <c r="K192" s="19">
        <f t="shared" si="8"/>
        <v>0</v>
      </c>
      <c r="L192" s="19">
        <f t="shared" si="9"/>
        <v>0</v>
      </c>
      <c r="M192" s="19">
        <f t="shared" si="10"/>
        <v>0</v>
      </c>
      <c r="N192" s="19">
        <f t="shared" si="11"/>
        <v>1</v>
      </c>
      <c r="O192" s="18">
        <v>4</v>
      </c>
      <c r="P192" s="18">
        <v>23.17</v>
      </c>
      <c r="Q192" s="19">
        <v>6.5</v>
      </c>
    </row>
    <row r="193" spans="1:17" x14ac:dyDescent="0.2">
      <c r="A193" s="1">
        <v>40.549999999999997</v>
      </c>
      <c r="B193" s="1">
        <v>3</v>
      </c>
      <c r="C193" s="1" t="s">
        <v>21</v>
      </c>
      <c r="D193" s="1" t="s">
        <v>22</v>
      </c>
      <c r="E193" s="1" t="s">
        <v>7</v>
      </c>
      <c r="F193" s="1" t="s">
        <v>20</v>
      </c>
      <c r="G193" s="1">
        <v>2</v>
      </c>
      <c r="I193" s="18">
        <v>40.549999999999997</v>
      </c>
      <c r="J193" s="18">
        <v>3</v>
      </c>
      <c r="K193" s="19">
        <f t="shared" si="8"/>
        <v>0</v>
      </c>
      <c r="L193" s="19">
        <f t="shared" si="9"/>
        <v>0</v>
      </c>
      <c r="M193" s="19">
        <f t="shared" si="10"/>
        <v>0</v>
      </c>
      <c r="N193" s="19">
        <f t="shared" si="11"/>
        <v>1</v>
      </c>
      <c r="O193" s="18">
        <v>2</v>
      </c>
      <c r="P193" s="18">
        <v>40.549999999999997</v>
      </c>
      <c r="Q193" s="19">
        <v>3</v>
      </c>
    </row>
    <row r="194" spans="1:17" x14ac:dyDescent="0.2">
      <c r="A194" s="1">
        <v>20.69</v>
      </c>
      <c r="B194" s="1">
        <v>5</v>
      </c>
      <c r="C194" s="1" t="s">
        <v>21</v>
      </c>
      <c r="D194" s="1" t="s">
        <v>19</v>
      </c>
      <c r="E194" s="1" t="s">
        <v>7</v>
      </c>
      <c r="F194" s="1" t="s">
        <v>20</v>
      </c>
      <c r="G194" s="1">
        <v>5</v>
      </c>
      <c r="I194" s="18">
        <v>20.69</v>
      </c>
      <c r="J194" s="18">
        <v>5</v>
      </c>
      <c r="K194" s="19">
        <f t="shared" si="8"/>
        <v>0</v>
      </c>
      <c r="L194" s="19">
        <f t="shared" si="9"/>
        <v>1</v>
      </c>
      <c r="M194" s="19">
        <f t="shared" si="10"/>
        <v>0</v>
      </c>
      <c r="N194" s="19">
        <f t="shared" si="11"/>
        <v>1</v>
      </c>
      <c r="O194" s="18">
        <v>5</v>
      </c>
      <c r="P194" s="18">
        <v>20.69</v>
      </c>
      <c r="Q194" s="19">
        <v>5</v>
      </c>
    </row>
    <row r="195" spans="1:17" x14ac:dyDescent="0.2">
      <c r="A195" s="1">
        <v>20.9</v>
      </c>
      <c r="B195" s="1">
        <v>3.5</v>
      </c>
      <c r="C195" s="1" t="s">
        <v>18</v>
      </c>
      <c r="D195" s="1" t="s">
        <v>22</v>
      </c>
      <c r="E195" s="1" t="s">
        <v>7</v>
      </c>
      <c r="F195" s="1" t="s">
        <v>20</v>
      </c>
      <c r="G195" s="1">
        <v>3</v>
      </c>
      <c r="I195" s="18">
        <v>20.9</v>
      </c>
      <c r="J195" s="18">
        <v>3.5</v>
      </c>
      <c r="K195" s="19">
        <f t="shared" si="8"/>
        <v>1</v>
      </c>
      <c r="L195" s="19">
        <f t="shared" si="9"/>
        <v>0</v>
      </c>
      <c r="M195" s="19">
        <f t="shared" si="10"/>
        <v>0</v>
      </c>
      <c r="N195" s="19">
        <f t="shared" si="11"/>
        <v>1</v>
      </c>
      <c r="O195" s="18">
        <v>3</v>
      </c>
      <c r="P195" s="18">
        <v>20.9</v>
      </c>
      <c r="Q195" s="19">
        <v>3.5</v>
      </c>
    </row>
    <row r="196" spans="1:17" x14ac:dyDescent="0.2">
      <c r="A196" s="1">
        <v>30.46</v>
      </c>
      <c r="B196" s="1">
        <v>2</v>
      </c>
      <c r="C196" s="1" t="s">
        <v>21</v>
      </c>
      <c r="D196" s="1" t="s">
        <v>22</v>
      </c>
      <c r="E196" s="1" t="s">
        <v>7</v>
      </c>
      <c r="F196" s="1" t="s">
        <v>20</v>
      </c>
      <c r="G196" s="1">
        <v>5</v>
      </c>
      <c r="I196" s="18">
        <v>30.46</v>
      </c>
      <c r="J196" s="18">
        <v>2</v>
      </c>
      <c r="K196" s="19">
        <f t="shared" si="8"/>
        <v>0</v>
      </c>
      <c r="L196" s="19">
        <f t="shared" si="9"/>
        <v>0</v>
      </c>
      <c r="M196" s="19">
        <f t="shared" si="10"/>
        <v>0</v>
      </c>
      <c r="N196" s="19">
        <f t="shared" si="11"/>
        <v>1</v>
      </c>
      <c r="O196" s="18">
        <v>5</v>
      </c>
      <c r="P196" s="18">
        <v>30.46</v>
      </c>
      <c r="Q196" s="19">
        <v>2</v>
      </c>
    </row>
    <row r="197" spans="1:17" x14ac:dyDescent="0.2">
      <c r="A197" s="1">
        <v>18.149999999999999</v>
      </c>
      <c r="B197" s="1">
        <v>3.5</v>
      </c>
      <c r="C197" s="1" t="s">
        <v>18</v>
      </c>
      <c r="D197" s="1" t="s">
        <v>22</v>
      </c>
      <c r="E197" s="1" t="s">
        <v>7</v>
      </c>
      <c r="F197" s="1" t="s">
        <v>20</v>
      </c>
      <c r="G197" s="1">
        <v>3</v>
      </c>
      <c r="I197" s="18">
        <v>18.149999999999999</v>
      </c>
      <c r="J197" s="18">
        <v>3.5</v>
      </c>
      <c r="K197" s="19">
        <f t="shared" si="8"/>
        <v>1</v>
      </c>
      <c r="L197" s="19">
        <f t="shared" si="9"/>
        <v>0</v>
      </c>
      <c r="M197" s="19">
        <f t="shared" si="10"/>
        <v>0</v>
      </c>
      <c r="N197" s="19">
        <f t="shared" si="11"/>
        <v>1</v>
      </c>
      <c r="O197" s="18">
        <v>3</v>
      </c>
      <c r="P197" s="18">
        <v>18.149999999999999</v>
      </c>
      <c r="Q197" s="19">
        <v>3.5</v>
      </c>
    </row>
    <row r="198" spans="1:17" x14ac:dyDescent="0.2">
      <c r="A198" s="1">
        <v>23.1</v>
      </c>
      <c r="B198" s="1">
        <v>4</v>
      </c>
      <c r="C198" s="1" t="s">
        <v>21</v>
      </c>
      <c r="D198" s="1" t="s">
        <v>22</v>
      </c>
      <c r="E198" s="1" t="s">
        <v>7</v>
      </c>
      <c r="F198" s="1" t="s">
        <v>20</v>
      </c>
      <c r="G198" s="1">
        <v>3</v>
      </c>
      <c r="I198" s="18">
        <v>23.1</v>
      </c>
      <c r="J198" s="18">
        <v>4</v>
      </c>
      <c r="K198" s="19">
        <f t="shared" si="8"/>
        <v>0</v>
      </c>
      <c r="L198" s="19">
        <f t="shared" si="9"/>
        <v>0</v>
      </c>
      <c r="M198" s="19">
        <f t="shared" si="10"/>
        <v>0</v>
      </c>
      <c r="N198" s="19">
        <f t="shared" si="11"/>
        <v>1</v>
      </c>
      <c r="O198" s="18">
        <v>3</v>
      </c>
      <c r="P198" s="18">
        <v>23.1</v>
      </c>
      <c r="Q198" s="19">
        <v>4</v>
      </c>
    </row>
    <row r="199" spans="1:17" x14ac:dyDescent="0.2">
      <c r="A199" s="1">
        <v>15.69</v>
      </c>
      <c r="B199" s="1">
        <v>1.5</v>
      </c>
      <c r="C199" s="1" t="s">
        <v>21</v>
      </c>
      <c r="D199" s="1" t="s">
        <v>22</v>
      </c>
      <c r="E199" s="1" t="s">
        <v>7</v>
      </c>
      <c r="F199" s="1" t="s">
        <v>20</v>
      </c>
      <c r="G199" s="1">
        <v>2</v>
      </c>
      <c r="I199" s="18">
        <v>15.69</v>
      </c>
      <c r="J199" s="18">
        <v>1.5</v>
      </c>
      <c r="K199" s="19">
        <f t="shared" si="8"/>
        <v>0</v>
      </c>
      <c r="L199" s="19">
        <f t="shared" si="9"/>
        <v>0</v>
      </c>
      <c r="M199" s="19">
        <f t="shared" si="10"/>
        <v>0</v>
      </c>
      <c r="N199" s="19">
        <f t="shared" si="11"/>
        <v>1</v>
      </c>
      <c r="O199" s="18">
        <v>2</v>
      </c>
      <c r="P199" s="18">
        <v>15.69</v>
      </c>
      <c r="Q199" s="19">
        <v>1.5</v>
      </c>
    </row>
    <row r="200" spans="1:17" x14ac:dyDescent="0.2">
      <c r="A200" s="1">
        <v>19.809999999999999</v>
      </c>
      <c r="B200" s="1">
        <v>4.1900000000000004</v>
      </c>
      <c r="C200" s="1" t="s">
        <v>18</v>
      </c>
      <c r="D200" s="1" t="s">
        <v>22</v>
      </c>
      <c r="E200" s="1" t="s">
        <v>8</v>
      </c>
      <c r="F200" s="1" t="s">
        <v>9</v>
      </c>
      <c r="G200" s="1">
        <v>2</v>
      </c>
      <c r="I200" s="18">
        <v>19.809999999999999</v>
      </c>
      <c r="J200" s="18">
        <v>4.1900000000000004</v>
      </c>
      <c r="K200" s="19">
        <f t="shared" si="8"/>
        <v>1</v>
      </c>
      <c r="L200" s="19">
        <f t="shared" si="9"/>
        <v>0</v>
      </c>
      <c r="M200" s="19">
        <f t="shared" si="10"/>
        <v>3</v>
      </c>
      <c r="N200" s="19">
        <f t="shared" si="11"/>
        <v>0</v>
      </c>
      <c r="O200" s="18">
        <v>2</v>
      </c>
      <c r="P200" s="18">
        <v>19.809999999999999</v>
      </c>
      <c r="Q200" s="19">
        <v>4.1900000000000004</v>
      </c>
    </row>
    <row r="201" spans="1:17" x14ac:dyDescent="0.2">
      <c r="A201" s="1">
        <v>28.44</v>
      </c>
      <c r="B201" s="1">
        <v>2.56</v>
      </c>
      <c r="C201" s="1" t="s">
        <v>21</v>
      </c>
      <c r="D201" s="1" t="s">
        <v>22</v>
      </c>
      <c r="E201" s="1" t="s">
        <v>8</v>
      </c>
      <c r="F201" s="1" t="s">
        <v>9</v>
      </c>
      <c r="G201" s="1">
        <v>2</v>
      </c>
      <c r="I201" s="18">
        <v>28.44</v>
      </c>
      <c r="J201" s="18">
        <v>2.56</v>
      </c>
      <c r="K201" s="19">
        <f t="shared" si="8"/>
        <v>0</v>
      </c>
      <c r="L201" s="19">
        <f t="shared" si="9"/>
        <v>0</v>
      </c>
      <c r="M201" s="19">
        <f t="shared" si="10"/>
        <v>3</v>
      </c>
      <c r="N201" s="19">
        <f t="shared" si="11"/>
        <v>0</v>
      </c>
      <c r="O201" s="18">
        <v>2</v>
      </c>
      <c r="P201" s="18">
        <v>28.44</v>
      </c>
      <c r="Q201" s="19">
        <v>2.56</v>
      </c>
    </row>
    <row r="202" spans="1:17" x14ac:dyDescent="0.2">
      <c r="A202" s="1">
        <v>15.48</v>
      </c>
      <c r="B202" s="1">
        <v>2.02</v>
      </c>
      <c r="C202" s="1" t="s">
        <v>21</v>
      </c>
      <c r="D202" s="1" t="s">
        <v>22</v>
      </c>
      <c r="E202" s="1" t="s">
        <v>8</v>
      </c>
      <c r="F202" s="1" t="s">
        <v>9</v>
      </c>
      <c r="G202" s="1">
        <v>2</v>
      </c>
      <c r="I202" s="18">
        <v>15.48</v>
      </c>
      <c r="J202" s="18">
        <v>2.02</v>
      </c>
      <c r="K202" s="19">
        <f t="shared" ref="K202:K252" si="12">IF(C202="Female",1,0)</f>
        <v>0</v>
      </c>
      <c r="L202" s="19">
        <f t="shared" ref="L202:L252" si="13">IF(D202="No",1,0)</f>
        <v>0</v>
      </c>
      <c r="M202" s="19">
        <f t="shared" ref="M202:M252" si="14">IF(E202="Sun",0,IF(E202="Sat",1,IF(E202="Fri",2,3)))</f>
        <v>3</v>
      </c>
      <c r="N202" s="19">
        <f t="shared" ref="N202:N245" si="15">IF(F202="Dinner",1,0)</f>
        <v>0</v>
      </c>
      <c r="O202" s="18">
        <v>2</v>
      </c>
      <c r="P202" s="18">
        <v>15.48</v>
      </c>
      <c r="Q202" s="19">
        <v>2.02</v>
      </c>
    </row>
    <row r="203" spans="1:17" x14ac:dyDescent="0.2">
      <c r="A203" s="1">
        <v>16.579999999999998</v>
      </c>
      <c r="B203" s="1">
        <v>4</v>
      </c>
      <c r="C203" s="1" t="s">
        <v>21</v>
      </c>
      <c r="D203" s="1" t="s">
        <v>22</v>
      </c>
      <c r="E203" s="1" t="s">
        <v>8</v>
      </c>
      <c r="F203" s="1" t="s">
        <v>9</v>
      </c>
      <c r="G203" s="1">
        <v>2</v>
      </c>
      <c r="I203" s="18">
        <v>16.579999999999998</v>
      </c>
      <c r="J203" s="18">
        <v>4</v>
      </c>
      <c r="K203" s="19">
        <f t="shared" si="12"/>
        <v>0</v>
      </c>
      <c r="L203" s="19">
        <f t="shared" si="13"/>
        <v>0</v>
      </c>
      <c r="M203" s="19">
        <f t="shared" si="14"/>
        <v>3</v>
      </c>
      <c r="N203" s="19">
        <f t="shared" si="15"/>
        <v>0</v>
      </c>
      <c r="O203" s="18">
        <v>2</v>
      </c>
      <c r="P203" s="18">
        <v>16.579999999999998</v>
      </c>
      <c r="Q203" s="19">
        <v>4</v>
      </c>
    </row>
    <row r="204" spans="1:17" x14ac:dyDescent="0.2">
      <c r="A204" s="1">
        <v>7.56</v>
      </c>
      <c r="B204" s="1">
        <v>1.44</v>
      </c>
      <c r="C204" s="1" t="s">
        <v>21</v>
      </c>
      <c r="D204" s="1" t="s">
        <v>19</v>
      </c>
      <c r="E204" s="1" t="s">
        <v>8</v>
      </c>
      <c r="F204" s="1" t="s">
        <v>9</v>
      </c>
      <c r="G204" s="1">
        <v>2</v>
      </c>
      <c r="I204" s="18">
        <v>7.56</v>
      </c>
      <c r="J204" s="18">
        <v>1.44</v>
      </c>
      <c r="K204" s="19">
        <f t="shared" si="12"/>
        <v>0</v>
      </c>
      <c r="L204" s="19">
        <f t="shared" si="13"/>
        <v>1</v>
      </c>
      <c r="M204" s="19">
        <f t="shared" si="14"/>
        <v>3</v>
      </c>
      <c r="N204" s="19">
        <f t="shared" si="15"/>
        <v>0</v>
      </c>
      <c r="O204" s="18">
        <v>2</v>
      </c>
      <c r="P204" s="18">
        <v>7.56</v>
      </c>
      <c r="Q204" s="19">
        <v>1.44</v>
      </c>
    </row>
    <row r="205" spans="1:17" x14ac:dyDescent="0.2">
      <c r="A205" s="1">
        <v>10.34</v>
      </c>
      <c r="B205" s="1">
        <v>2</v>
      </c>
      <c r="C205" s="1" t="s">
        <v>21</v>
      </c>
      <c r="D205" s="1" t="s">
        <v>22</v>
      </c>
      <c r="E205" s="1" t="s">
        <v>8</v>
      </c>
      <c r="F205" s="1" t="s">
        <v>9</v>
      </c>
      <c r="G205" s="1">
        <v>2</v>
      </c>
      <c r="I205" s="18">
        <v>10.34</v>
      </c>
      <c r="J205" s="18">
        <v>2</v>
      </c>
      <c r="K205" s="19">
        <f t="shared" si="12"/>
        <v>0</v>
      </c>
      <c r="L205" s="19">
        <f t="shared" si="13"/>
        <v>0</v>
      </c>
      <c r="M205" s="19">
        <f t="shared" si="14"/>
        <v>3</v>
      </c>
      <c r="N205" s="19">
        <f t="shared" si="15"/>
        <v>0</v>
      </c>
      <c r="O205" s="18">
        <v>2</v>
      </c>
      <c r="P205" s="18">
        <v>10.34</v>
      </c>
      <c r="Q205" s="19">
        <v>2</v>
      </c>
    </row>
    <row r="206" spans="1:17" x14ac:dyDescent="0.2">
      <c r="A206" s="1">
        <v>43.11</v>
      </c>
      <c r="B206" s="1">
        <v>5</v>
      </c>
      <c r="C206" s="1" t="s">
        <v>18</v>
      </c>
      <c r="D206" s="1" t="s">
        <v>22</v>
      </c>
      <c r="E206" s="1" t="s">
        <v>8</v>
      </c>
      <c r="F206" s="1" t="s">
        <v>9</v>
      </c>
      <c r="G206" s="1">
        <v>4</v>
      </c>
      <c r="I206" s="18">
        <v>43.11</v>
      </c>
      <c r="J206" s="18">
        <v>5</v>
      </c>
      <c r="K206" s="19">
        <f t="shared" si="12"/>
        <v>1</v>
      </c>
      <c r="L206" s="19">
        <f t="shared" si="13"/>
        <v>0</v>
      </c>
      <c r="M206" s="19">
        <f t="shared" si="14"/>
        <v>3</v>
      </c>
      <c r="N206" s="19">
        <f t="shared" si="15"/>
        <v>0</v>
      </c>
      <c r="O206" s="18">
        <v>4</v>
      </c>
      <c r="P206" s="18">
        <v>43.11</v>
      </c>
      <c r="Q206" s="19">
        <v>5</v>
      </c>
    </row>
    <row r="207" spans="1:17" x14ac:dyDescent="0.2">
      <c r="A207" s="1">
        <v>13</v>
      </c>
      <c r="B207" s="1">
        <v>2</v>
      </c>
      <c r="C207" s="1" t="s">
        <v>18</v>
      </c>
      <c r="D207" s="1" t="s">
        <v>22</v>
      </c>
      <c r="E207" s="1" t="s">
        <v>8</v>
      </c>
      <c r="F207" s="1" t="s">
        <v>9</v>
      </c>
      <c r="G207" s="1">
        <v>2</v>
      </c>
      <c r="I207" s="18">
        <v>13</v>
      </c>
      <c r="J207" s="18">
        <v>2</v>
      </c>
      <c r="K207" s="19">
        <f t="shared" si="12"/>
        <v>1</v>
      </c>
      <c r="L207" s="19">
        <f t="shared" si="13"/>
        <v>0</v>
      </c>
      <c r="M207" s="19">
        <f t="shared" si="14"/>
        <v>3</v>
      </c>
      <c r="N207" s="19">
        <f t="shared" si="15"/>
        <v>0</v>
      </c>
      <c r="O207" s="18">
        <v>2</v>
      </c>
      <c r="P207" s="18">
        <v>13</v>
      </c>
      <c r="Q207" s="19">
        <v>2</v>
      </c>
    </row>
    <row r="208" spans="1:17" x14ac:dyDescent="0.2">
      <c r="A208" s="1">
        <v>13.51</v>
      </c>
      <c r="B208" s="1">
        <v>2</v>
      </c>
      <c r="C208" s="1" t="s">
        <v>21</v>
      </c>
      <c r="D208" s="1" t="s">
        <v>22</v>
      </c>
      <c r="E208" s="1" t="s">
        <v>8</v>
      </c>
      <c r="F208" s="1" t="s">
        <v>9</v>
      </c>
      <c r="G208" s="1">
        <v>2</v>
      </c>
      <c r="I208" s="18">
        <v>13.51</v>
      </c>
      <c r="J208" s="18">
        <v>2</v>
      </c>
      <c r="K208" s="19">
        <f t="shared" si="12"/>
        <v>0</v>
      </c>
      <c r="L208" s="19">
        <f t="shared" si="13"/>
        <v>0</v>
      </c>
      <c r="M208" s="19">
        <f t="shared" si="14"/>
        <v>3</v>
      </c>
      <c r="N208" s="19">
        <f t="shared" si="15"/>
        <v>0</v>
      </c>
      <c r="O208" s="18">
        <v>2</v>
      </c>
      <c r="P208" s="18">
        <v>13.51</v>
      </c>
      <c r="Q208" s="19">
        <v>2</v>
      </c>
    </row>
    <row r="209" spans="1:17" x14ac:dyDescent="0.2">
      <c r="A209" s="1">
        <v>18.71</v>
      </c>
      <c r="B209" s="1">
        <v>4</v>
      </c>
      <c r="C209" s="1" t="s">
        <v>21</v>
      </c>
      <c r="D209" s="1" t="s">
        <v>22</v>
      </c>
      <c r="E209" s="1" t="s">
        <v>8</v>
      </c>
      <c r="F209" s="1" t="s">
        <v>9</v>
      </c>
      <c r="G209" s="1">
        <v>3</v>
      </c>
      <c r="I209" s="18">
        <v>18.71</v>
      </c>
      <c r="J209" s="18">
        <v>4</v>
      </c>
      <c r="K209" s="19">
        <f t="shared" si="12"/>
        <v>0</v>
      </c>
      <c r="L209" s="19">
        <f t="shared" si="13"/>
        <v>0</v>
      </c>
      <c r="M209" s="19">
        <f t="shared" si="14"/>
        <v>3</v>
      </c>
      <c r="N209" s="19">
        <f t="shared" si="15"/>
        <v>0</v>
      </c>
      <c r="O209" s="18">
        <v>3</v>
      </c>
      <c r="P209" s="18">
        <v>18.71</v>
      </c>
      <c r="Q209" s="19">
        <v>4</v>
      </c>
    </row>
    <row r="210" spans="1:17" x14ac:dyDescent="0.2">
      <c r="A210" s="1">
        <v>12.74</v>
      </c>
      <c r="B210" s="1">
        <v>2.0099999999999998</v>
      </c>
      <c r="C210" s="1" t="s">
        <v>18</v>
      </c>
      <c r="D210" s="1" t="s">
        <v>22</v>
      </c>
      <c r="E210" s="1" t="s">
        <v>8</v>
      </c>
      <c r="F210" s="1" t="s">
        <v>9</v>
      </c>
      <c r="G210" s="1">
        <v>2</v>
      </c>
      <c r="I210" s="18">
        <v>12.74</v>
      </c>
      <c r="J210" s="18">
        <v>2.0099999999999998</v>
      </c>
      <c r="K210" s="19">
        <f t="shared" si="12"/>
        <v>1</v>
      </c>
      <c r="L210" s="19">
        <f t="shared" si="13"/>
        <v>0</v>
      </c>
      <c r="M210" s="19">
        <f t="shared" si="14"/>
        <v>3</v>
      </c>
      <c r="N210" s="19">
        <f t="shared" si="15"/>
        <v>0</v>
      </c>
      <c r="O210" s="18">
        <v>2</v>
      </c>
      <c r="P210" s="18">
        <v>12.74</v>
      </c>
      <c r="Q210" s="19">
        <v>2.0099999999999998</v>
      </c>
    </row>
    <row r="211" spans="1:17" x14ac:dyDescent="0.2">
      <c r="A211" s="1">
        <v>13</v>
      </c>
      <c r="B211" s="1">
        <v>2</v>
      </c>
      <c r="C211" s="1" t="s">
        <v>18</v>
      </c>
      <c r="D211" s="1" t="s">
        <v>22</v>
      </c>
      <c r="E211" s="1" t="s">
        <v>8</v>
      </c>
      <c r="F211" s="1" t="s">
        <v>9</v>
      </c>
      <c r="G211" s="1">
        <v>2</v>
      </c>
      <c r="I211" s="18">
        <v>13</v>
      </c>
      <c r="J211" s="18">
        <v>2</v>
      </c>
      <c r="K211" s="19">
        <f t="shared" si="12"/>
        <v>1</v>
      </c>
      <c r="L211" s="19">
        <f t="shared" si="13"/>
        <v>0</v>
      </c>
      <c r="M211" s="19">
        <f t="shared" si="14"/>
        <v>3</v>
      </c>
      <c r="N211" s="19">
        <f t="shared" si="15"/>
        <v>0</v>
      </c>
      <c r="O211" s="18">
        <v>2</v>
      </c>
      <c r="P211" s="18">
        <v>13</v>
      </c>
      <c r="Q211" s="19">
        <v>2</v>
      </c>
    </row>
    <row r="212" spans="1:17" x14ac:dyDescent="0.2">
      <c r="A212" s="1">
        <v>16.399999999999999</v>
      </c>
      <c r="B212" s="1">
        <v>2.5</v>
      </c>
      <c r="C212" s="1" t="s">
        <v>18</v>
      </c>
      <c r="D212" s="1" t="s">
        <v>22</v>
      </c>
      <c r="E212" s="1" t="s">
        <v>8</v>
      </c>
      <c r="F212" s="1" t="s">
        <v>9</v>
      </c>
      <c r="G212" s="1">
        <v>2</v>
      </c>
      <c r="I212" s="18">
        <v>16.399999999999999</v>
      </c>
      <c r="J212" s="18">
        <v>2.5</v>
      </c>
      <c r="K212" s="19">
        <f t="shared" si="12"/>
        <v>1</v>
      </c>
      <c r="L212" s="19">
        <f t="shared" si="13"/>
        <v>0</v>
      </c>
      <c r="M212" s="19">
        <f t="shared" si="14"/>
        <v>3</v>
      </c>
      <c r="N212" s="19">
        <f t="shared" si="15"/>
        <v>0</v>
      </c>
      <c r="O212" s="18">
        <v>2</v>
      </c>
      <c r="P212" s="18">
        <v>16.399999999999999</v>
      </c>
      <c r="Q212" s="19">
        <v>2.5</v>
      </c>
    </row>
    <row r="213" spans="1:17" x14ac:dyDescent="0.2">
      <c r="A213" s="1">
        <v>20.53</v>
      </c>
      <c r="B213" s="1">
        <v>4</v>
      </c>
      <c r="C213" s="1" t="s">
        <v>21</v>
      </c>
      <c r="D213" s="1" t="s">
        <v>22</v>
      </c>
      <c r="E213" s="1" t="s">
        <v>8</v>
      </c>
      <c r="F213" s="1" t="s">
        <v>9</v>
      </c>
      <c r="G213" s="1">
        <v>4</v>
      </c>
      <c r="I213" s="18">
        <v>20.53</v>
      </c>
      <c r="J213" s="18">
        <v>4</v>
      </c>
      <c r="K213" s="19">
        <f t="shared" si="12"/>
        <v>0</v>
      </c>
      <c r="L213" s="19">
        <f t="shared" si="13"/>
        <v>0</v>
      </c>
      <c r="M213" s="19">
        <f t="shared" si="14"/>
        <v>3</v>
      </c>
      <c r="N213" s="19">
        <f t="shared" si="15"/>
        <v>0</v>
      </c>
      <c r="O213" s="18">
        <v>4</v>
      </c>
      <c r="P213" s="18">
        <v>20.53</v>
      </c>
      <c r="Q213" s="19">
        <v>4</v>
      </c>
    </row>
    <row r="214" spans="1:17" x14ac:dyDescent="0.2">
      <c r="A214" s="1">
        <v>16.47</v>
      </c>
      <c r="B214" s="1">
        <v>3.23</v>
      </c>
      <c r="C214" s="1" t="s">
        <v>18</v>
      </c>
      <c r="D214" s="1" t="s">
        <v>22</v>
      </c>
      <c r="E214" s="1" t="s">
        <v>8</v>
      </c>
      <c r="F214" s="1" t="s">
        <v>9</v>
      </c>
      <c r="G214" s="1">
        <v>3</v>
      </c>
      <c r="I214" s="18">
        <v>16.47</v>
      </c>
      <c r="J214" s="18">
        <v>3.23</v>
      </c>
      <c r="K214" s="19">
        <f t="shared" si="12"/>
        <v>1</v>
      </c>
      <c r="L214" s="19">
        <f t="shared" si="13"/>
        <v>0</v>
      </c>
      <c r="M214" s="19">
        <f t="shared" si="14"/>
        <v>3</v>
      </c>
      <c r="N214" s="19">
        <f t="shared" si="15"/>
        <v>0</v>
      </c>
      <c r="O214" s="18">
        <v>3</v>
      </c>
      <c r="P214" s="18">
        <v>16.47</v>
      </c>
      <c r="Q214" s="19">
        <v>3.23</v>
      </c>
    </row>
    <row r="215" spans="1:17" x14ac:dyDescent="0.2">
      <c r="A215" s="1">
        <v>26.59</v>
      </c>
      <c r="B215" s="1">
        <v>3.41</v>
      </c>
      <c r="C215" s="1" t="s">
        <v>21</v>
      </c>
      <c r="D215" s="1" t="s">
        <v>22</v>
      </c>
      <c r="E215" s="1" t="s">
        <v>6</v>
      </c>
      <c r="F215" s="1" t="s">
        <v>20</v>
      </c>
      <c r="G215" s="1">
        <v>3</v>
      </c>
      <c r="I215" s="18">
        <v>26.59</v>
      </c>
      <c r="J215" s="18">
        <v>3.41</v>
      </c>
      <c r="K215" s="19">
        <f t="shared" si="12"/>
        <v>0</v>
      </c>
      <c r="L215" s="19">
        <f t="shared" si="13"/>
        <v>0</v>
      </c>
      <c r="M215" s="19">
        <f t="shared" si="14"/>
        <v>1</v>
      </c>
      <c r="N215" s="19">
        <f t="shared" si="15"/>
        <v>1</v>
      </c>
      <c r="O215" s="18">
        <v>3</v>
      </c>
      <c r="P215" s="18">
        <v>26.59</v>
      </c>
      <c r="Q215" s="19">
        <v>3.41</v>
      </c>
    </row>
    <row r="216" spans="1:17" x14ac:dyDescent="0.2">
      <c r="A216" s="1">
        <v>38.729999999999997</v>
      </c>
      <c r="B216" s="1">
        <v>3</v>
      </c>
      <c r="C216" s="1" t="s">
        <v>21</v>
      </c>
      <c r="D216" s="1" t="s">
        <v>22</v>
      </c>
      <c r="E216" s="1" t="s">
        <v>6</v>
      </c>
      <c r="F216" s="1" t="s">
        <v>20</v>
      </c>
      <c r="G216" s="1">
        <v>4</v>
      </c>
      <c r="I216" s="18">
        <v>38.729999999999997</v>
      </c>
      <c r="J216" s="18">
        <v>3</v>
      </c>
      <c r="K216" s="19">
        <f t="shared" si="12"/>
        <v>0</v>
      </c>
      <c r="L216" s="19">
        <f t="shared" si="13"/>
        <v>0</v>
      </c>
      <c r="M216" s="19">
        <f t="shared" si="14"/>
        <v>1</v>
      </c>
      <c r="N216" s="19">
        <f t="shared" si="15"/>
        <v>1</v>
      </c>
      <c r="O216" s="18">
        <v>4</v>
      </c>
      <c r="P216" s="18">
        <v>38.729999999999997</v>
      </c>
      <c r="Q216" s="19">
        <v>3</v>
      </c>
    </row>
    <row r="217" spans="1:17" x14ac:dyDescent="0.2">
      <c r="A217" s="1">
        <v>24.27</v>
      </c>
      <c r="B217" s="1">
        <v>2.0299999999999998</v>
      </c>
      <c r="C217" s="1" t="s">
        <v>21</v>
      </c>
      <c r="D217" s="1" t="s">
        <v>22</v>
      </c>
      <c r="E217" s="1" t="s">
        <v>6</v>
      </c>
      <c r="F217" s="1" t="s">
        <v>20</v>
      </c>
      <c r="G217" s="1">
        <v>2</v>
      </c>
      <c r="I217" s="18">
        <v>24.27</v>
      </c>
      <c r="J217" s="18">
        <v>2.0299999999999998</v>
      </c>
      <c r="K217" s="19">
        <f t="shared" si="12"/>
        <v>0</v>
      </c>
      <c r="L217" s="19">
        <f t="shared" si="13"/>
        <v>0</v>
      </c>
      <c r="M217" s="19">
        <f t="shared" si="14"/>
        <v>1</v>
      </c>
      <c r="N217" s="19">
        <f t="shared" si="15"/>
        <v>1</v>
      </c>
      <c r="O217" s="18">
        <v>2</v>
      </c>
      <c r="P217" s="18">
        <v>24.27</v>
      </c>
      <c r="Q217" s="19">
        <v>2.0299999999999998</v>
      </c>
    </row>
    <row r="218" spans="1:17" x14ac:dyDescent="0.2">
      <c r="A218" s="1">
        <v>12.76</v>
      </c>
      <c r="B218" s="1">
        <v>2.23</v>
      </c>
      <c r="C218" s="1" t="s">
        <v>18</v>
      </c>
      <c r="D218" s="1" t="s">
        <v>22</v>
      </c>
      <c r="E218" s="1" t="s">
        <v>6</v>
      </c>
      <c r="F218" s="1" t="s">
        <v>20</v>
      </c>
      <c r="G218" s="1">
        <v>2</v>
      </c>
      <c r="I218" s="18">
        <v>12.76</v>
      </c>
      <c r="J218" s="18">
        <v>2.23</v>
      </c>
      <c r="K218" s="19">
        <f t="shared" si="12"/>
        <v>1</v>
      </c>
      <c r="L218" s="19">
        <f t="shared" si="13"/>
        <v>0</v>
      </c>
      <c r="M218" s="19">
        <f t="shared" si="14"/>
        <v>1</v>
      </c>
      <c r="N218" s="19">
        <f t="shared" si="15"/>
        <v>1</v>
      </c>
      <c r="O218" s="18">
        <v>2</v>
      </c>
      <c r="P218" s="18">
        <v>12.76</v>
      </c>
      <c r="Q218" s="19">
        <v>2.23</v>
      </c>
    </row>
    <row r="219" spans="1:17" x14ac:dyDescent="0.2">
      <c r="A219" s="1">
        <v>30.06</v>
      </c>
      <c r="B219" s="1">
        <v>2</v>
      </c>
      <c r="C219" s="1" t="s">
        <v>21</v>
      </c>
      <c r="D219" s="1" t="s">
        <v>22</v>
      </c>
      <c r="E219" s="1" t="s">
        <v>6</v>
      </c>
      <c r="F219" s="1" t="s">
        <v>20</v>
      </c>
      <c r="G219" s="1">
        <v>3</v>
      </c>
      <c r="I219" s="18">
        <v>30.06</v>
      </c>
      <c r="J219" s="18">
        <v>2</v>
      </c>
      <c r="K219" s="19">
        <f t="shared" si="12"/>
        <v>0</v>
      </c>
      <c r="L219" s="19">
        <f t="shared" si="13"/>
        <v>0</v>
      </c>
      <c r="M219" s="19">
        <f t="shared" si="14"/>
        <v>1</v>
      </c>
      <c r="N219" s="19">
        <f t="shared" si="15"/>
        <v>1</v>
      </c>
      <c r="O219" s="18">
        <v>3</v>
      </c>
      <c r="P219" s="18">
        <v>30.06</v>
      </c>
      <c r="Q219" s="19">
        <v>2</v>
      </c>
    </row>
    <row r="220" spans="1:17" x14ac:dyDescent="0.2">
      <c r="A220" s="1">
        <v>25.89</v>
      </c>
      <c r="B220" s="1">
        <v>5.16</v>
      </c>
      <c r="C220" s="1" t="s">
        <v>21</v>
      </c>
      <c r="D220" s="1" t="s">
        <v>22</v>
      </c>
      <c r="E220" s="1" t="s">
        <v>6</v>
      </c>
      <c r="F220" s="1" t="s">
        <v>20</v>
      </c>
      <c r="G220" s="1">
        <v>4</v>
      </c>
      <c r="I220" s="18">
        <v>25.89</v>
      </c>
      <c r="J220" s="18">
        <v>5.16</v>
      </c>
      <c r="K220" s="19">
        <f t="shared" si="12"/>
        <v>0</v>
      </c>
      <c r="L220" s="19">
        <f t="shared" si="13"/>
        <v>0</v>
      </c>
      <c r="M220" s="19">
        <f t="shared" si="14"/>
        <v>1</v>
      </c>
      <c r="N220" s="19">
        <f t="shared" si="15"/>
        <v>1</v>
      </c>
      <c r="O220" s="18">
        <v>4</v>
      </c>
      <c r="P220" s="18">
        <v>25.89</v>
      </c>
      <c r="Q220" s="19">
        <v>5.16</v>
      </c>
    </row>
    <row r="221" spans="1:17" x14ac:dyDescent="0.2">
      <c r="A221" s="1">
        <v>48.33</v>
      </c>
      <c r="B221" s="1">
        <v>9</v>
      </c>
      <c r="C221" s="1" t="s">
        <v>21</v>
      </c>
      <c r="D221" s="1" t="s">
        <v>19</v>
      </c>
      <c r="E221" s="1" t="s">
        <v>6</v>
      </c>
      <c r="F221" s="1" t="s">
        <v>20</v>
      </c>
      <c r="G221" s="1">
        <v>4</v>
      </c>
      <c r="I221" s="18">
        <v>48.33</v>
      </c>
      <c r="J221" s="18">
        <v>9</v>
      </c>
      <c r="K221" s="19">
        <f t="shared" si="12"/>
        <v>0</v>
      </c>
      <c r="L221" s="19">
        <f t="shared" si="13"/>
        <v>1</v>
      </c>
      <c r="M221" s="19">
        <f t="shared" si="14"/>
        <v>1</v>
      </c>
      <c r="N221" s="19">
        <f t="shared" si="15"/>
        <v>1</v>
      </c>
      <c r="O221" s="18">
        <v>4</v>
      </c>
      <c r="P221" s="18">
        <v>48.33</v>
      </c>
      <c r="Q221" s="19">
        <v>9</v>
      </c>
    </row>
    <row r="222" spans="1:17" x14ac:dyDescent="0.2">
      <c r="A222" s="1">
        <v>13.27</v>
      </c>
      <c r="B222" s="1">
        <v>2.5</v>
      </c>
      <c r="C222" s="1" t="s">
        <v>18</v>
      </c>
      <c r="D222" s="1" t="s">
        <v>22</v>
      </c>
      <c r="E222" s="1" t="s">
        <v>6</v>
      </c>
      <c r="F222" s="1" t="s">
        <v>20</v>
      </c>
      <c r="G222" s="1">
        <v>2</v>
      </c>
      <c r="I222" s="18">
        <v>13.27</v>
      </c>
      <c r="J222" s="18">
        <v>2.5</v>
      </c>
      <c r="K222" s="19">
        <f t="shared" si="12"/>
        <v>1</v>
      </c>
      <c r="L222" s="19">
        <f t="shared" si="13"/>
        <v>0</v>
      </c>
      <c r="M222" s="19">
        <f t="shared" si="14"/>
        <v>1</v>
      </c>
      <c r="N222" s="19">
        <f t="shared" si="15"/>
        <v>1</v>
      </c>
      <c r="O222" s="18">
        <v>2</v>
      </c>
      <c r="P222" s="18">
        <v>13.27</v>
      </c>
      <c r="Q222" s="19">
        <v>2.5</v>
      </c>
    </row>
    <row r="223" spans="1:17" x14ac:dyDescent="0.2">
      <c r="A223" s="1">
        <v>28.17</v>
      </c>
      <c r="B223" s="1">
        <v>6.5</v>
      </c>
      <c r="C223" s="1" t="s">
        <v>18</v>
      </c>
      <c r="D223" s="1" t="s">
        <v>22</v>
      </c>
      <c r="E223" s="1" t="s">
        <v>6</v>
      </c>
      <c r="F223" s="1" t="s">
        <v>20</v>
      </c>
      <c r="G223" s="1">
        <v>3</v>
      </c>
      <c r="I223" s="18">
        <v>28.17</v>
      </c>
      <c r="J223" s="18">
        <v>6.5</v>
      </c>
      <c r="K223" s="19">
        <f t="shared" si="12"/>
        <v>1</v>
      </c>
      <c r="L223" s="19">
        <f t="shared" si="13"/>
        <v>0</v>
      </c>
      <c r="M223" s="19">
        <f t="shared" si="14"/>
        <v>1</v>
      </c>
      <c r="N223" s="19">
        <f t="shared" si="15"/>
        <v>1</v>
      </c>
      <c r="O223" s="18">
        <v>3</v>
      </c>
      <c r="P223" s="18">
        <v>28.17</v>
      </c>
      <c r="Q223" s="19">
        <v>6.5</v>
      </c>
    </row>
    <row r="224" spans="1:17" x14ac:dyDescent="0.2">
      <c r="A224" s="1">
        <v>12.9</v>
      </c>
      <c r="B224" s="1">
        <v>1.1000000000000001</v>
      </c>
      <c r="C224" s="1" t="s">
        <v>18</v>
      </c>
      <c r="D224" s="1" t="s">
        <v>22</v>
      </c>
      <c r="E224" s="1" t="s">
        <v>6</v>
      </c>
      <c r="F224" s="1" t="s">
        <v>20</v>
      </c>
      <c r="G224" s="1">
        <v>2</v>
      </c>
      <c r="I224" s="18">
        <v>12.9</v>
      </c>
      <c r="J224" s="18">
        <v>1.1000000000000001</v>
      </c>
      <c r="K224" s="19">
        <f t="shared" si="12"/>
        <v>1</v>
      </c>
      <c r="L224" s="19">
        <f t="shared" si="13"/>
        <v>0</v>
      </c>
      <c r="M224" s="19">
        <f t="shared" si="14"/>
        <v>1</v>
      </c>
      <c r="N224" s="19">
        <f t="shared" si="15"/>
        <v>1</v>
      </c>
      <c r="O224" s="18">
        <v>2</v>
      </c>
      <c r="P224" s="18">
        <v>12.9</v>
      </c>
      <c r="Q224" s="19">
        <v>1.1000000000000001</v>
      </c>
    </row>
    <row r="225" spans="1:17" x14ac:dyDescent="0.2">
      <c r="A225" s="1">
        <v>28.15</v>
      </c>
      <c r="B225" s="1">
        <v>3</v>
      </c>
      <c r="C225" s="1" t="s">
        <v>21</v>
      </c>
      <c r="D225" s="1" t="s">
        <v>22</v>
      </c>
      <c r="E225" s="1" t="s">
        <v>6</v>
      </c>
      <c r="F225" s="1" t="s">
        <v>20</v>
      </c>
      <c r="G225" s="1">
        <v>5</v>
      </c>
      <c r="I225" s="18">
        <v>28.15</v>
      </c>
      <c r="J225" s="18">
        <v>3</v>
      </c>
      <c r="K225" s="19">
        <f t="shared" si="12"/>
        <v>0</v>
      </c>
      <c r="L225" s="19">
        <f t="shared" si="13"/>
        <v>0</v>
      </c>
      <c r="M225" s="19">
        <f t="shared" si="14"/>
        <v>1</v>
      </c>
      <c r="N225" s="19">
        <f t="shared" si="15"/>
        <v>1</v>
      </c>
      <c r="O225" s="18">
        <v>5</v>
      </c>
      <c r="P225" s="18">
        <v>28.15</v>
      </c>
      <c r="Q225" s="19">
        <v>3</v>
      </c>
    </row>
    <row r="226" spans="1:17" x14ac:dyDescent="0.2">
      <c r="A226" s="1">
        <v>11.59</v>
      </c>
      <c r="B226" s="1">
        <v>1.5</v>
      </c>
      <c r="C226" s="1" t="s">
        <v>21</v>
      </c>
      <c r="D226" s="1" t="s">
        <v>22</v>
      </c>
      <c r="E226" s="1" t="s">
        <v>6</v>
      </c>
      <c r="F226" s="1" t="s">
        <v>20</v>
      </c>
      <c r="G226" s="1">
        <v>2</v>
      </c>
      <c r="I226" s="18">
        <v>11.59</v>
      </c>
      <c r="J226" s="18">
        <v>1.5</v>
      </c>
      <c r="K226" s="19">
        <f t="shared" si="12"/>
        <v>0</v>
      </c>
      <c r="L226" s="19">
        <f t="shared" si="13"/>
        <v>0</v>
      </c>
      <c r="M226" s="19">
        <f t="shared" si="14"/>
        <v>1</v>
      </c>
      <c r="N226" s="19">
        <f t="shared" si="15"/>
        <v>1</v>
      </c>
      <c r="O226" s="18">
        <v>2</v>
      </c>
      <c r="P226" s="18">
        <v>11.59</v>
      </c>
      <c r="Q226" s="19">
        <v>1.5</v>
      </c>
    </row>
    <row r="227" spans="1:17" x14ac:dyDescent="0.2">
      <c r="A227" s="1">
        <v>7.74</v>
      </c>
      <c r="B227" s="1">
        <v>1.44</v>
      </c>
      <c r="C227" s="1" t="s">
        <v>21</v>
      </c>
      <c r="D227" s="1" t="s">
        <v>22</v>
      </c>
      <c r="E227" s="1" t="s">
        <v>6</v>
      </c>
      <c r="F227" s="1" t="s">
        <v>20</v>
      </c>
      <c r="G227" s="1">
        <v>2</v>
      </c>
      <c r="I227" s="18">
        <v>7.74</v>
      </c>
      <c r="J227" s="18">
        <v>1.44</v>
      </c>
      <c r="K227" s="19">
        <f t="shared" si="12"/>
        <v>0</v>
      </c>
      <c r="L227" s="19">
        <f t="shared" si="13"/>
        <v>0</v>
      </c>
      <c r="M227" s="19">
        <f t="shared" si="14"/>
        <v>1</v>
      </c>
      <c r="N227" s="19">
        <f t="shared" si="15"/>
        <v>1</v>
      </c>
      <c r="O227" s="18">
        <v>2</v>
      </c>
      <c r="P227" s="18">
        <v>7.74</v>
      </c>
      <c r="Q227" s="19">
        <v>1.44</v>
      </c>
    </row>
    <row r="228" spans="1:17" x14ac:dyDescent="0.2">
      <c r="A228" s="1">
        <v>30.14</v>
      </c>
      <c r="B228" s="1">
        <v>3.09</v>
      </c>
      <c r="C228" s="1" t="s">
        <v>18</v>
      </c>
      <c r="D228" s="1" t="s">
        <v>22</v>
      </c>
      <c r="E228" s="1" t="s">
        <v>6</v>
      </c>
      <c r="F228" s="1" t="s">
        <v>20</v>
      </c>
      <c r="G228" s="1">
        <v>4</v>
      </c>
      <c r="I228" s="18">
        <v>30.14</v>
      </c>
      <c r="J228" s="18">
        <v>3.09</v>
      </c>
      <c r="K228" s="19">
        <f t="shared" si="12"/>
        <v>1</v>
      </c>
      <c r="L228" s="19">
        <f t="shared" si="13"/>
        <v>0</v>
      </c>
      <c r="M228" s="19">
        <f t="shared" si="14"/>
        <v>1</v>
      </c>
      <c r="N228" s="19">
        <f t="shared" si="15"/>
        <v>1</v>
      </c>
      <c r="O228" s="18">
        <v>4</v>
      </c>
      <c r="P228" s="18">
        <v>30.14</v>
      </c>
      <c r="Q228" s="19">
        <v>3.09</v>
      </c>
    </row>
    <row r="229" spans="1:17" x14ac:dyDescent="0.2">
      <c r="A229" s="1">
        <v>12.16</v>
      </c>
      <c r="B229" s="1">
        <v>2.2000000000000002</v>
      </c>
      <c r="C229" s="1" t="s">
        <v>21</v>
      </c>
      <c r="D229" s="1" t="s">
        <v>22</v>
      </c>
      <c r="E229" s="1" t="s">
        <v>23</v>
      </c>
      <c r="F229" s="1" t="s">
        <v>9</v>
      </c>
      <c r="G229" s="1">
        <v>2</v>
      </c>
      <c r="I229" s="18">
        <v>12.16</v>
      </c>
      <c r="J229" s="18">
        <v>2.2000000000000002</v>
      </c>
      <c r="K229" s="19">
        <f t="shared" si="12"/>
        <v>0</v>
      </c>
      <c r="L229" s="19">
        <f t="shared" si="13"/>
        <v>0</v>
      </c>
      <c r="M229" s="19">
        <f t="shared" si="14"/>
        <v>2</v>
      </c>
      <c r="N229" s="19">
        <f t="shared" si="15"/>
        <v>0</v>
      </c>
      <c r="O229" s="18">
        <v>2</v>
      </c>
      <c r="P229" s="18">
        <v>12.16</v>
      </c>
      <c r="Q229" s="19">
        <v>2.2000000000000002</v>
      </c>
    </row>
    <row r="230" spans="1:17" x14ac:dyDescent="0.2">
      <c r="A230" s="1">
        <v>13.42</v>
      </c>
      <c r="B230" s="1">
        <v>3.48</v>
      </c>
      <c r="C230" s="1" t="s">
        <v>18</v>
      </c>
      <c r="D230" s="1" t="s">
        <v>22</v>
      </c>
      <c r="E230" s="1" t="s">
        <v>23</v>
      </c>
      <c r="F230" s="1" t="s">
        <v>9</v>
      </c>
      <c r="G230" s="1">
        <v>2</v>
      </c>
      <c r="I230" s="18">
        <v>13.42</v>
      </c>
      <c r="J230" s="18">
        <v>3.48</v>
      </c>
      <c r="K230" s="19">
        <f t="shared" si="12"/>
        <v>1</v>
      </c>
      <c r="L230" s="19">
        <f t="shared" si="13"/>
        <v>0</v>
      </c>
      <c r="M230" s="19">
        <f t="shared" si="14"/>
        <v>2</v>
      </c>
      <c r="N230" s="19">
        <f t="shared" si="15"/>
        <v>0</v>
      </c>
      <c r="O230" s="18">
        <v>2</v>
      </c>
      <c r="P230" s="18">
        <v>13.42</v>
      </c>
      <c r="Q230" s="19">
        <v>3.48</v>
      </c>
    </row>
    <row r="231" spans="1:17" x14ac:dyDescent="0.2">
      <c r="A231" s="1">
        <v>8.58</v>
      </c>
      <c r="B231" s="1">
        <v>1.92</v>
      </c>
      <c r="C231" s="1" t="s">
        <v>21</v>
      </c>
      <c r="D231" s="1" t="s">
        <v>22</v>
      </c>
      <c r="E231" s="1" t="s">
        <v>23</v>
      </c>
      <c r="F231" s="1" t="s">
        <v>9</v>
      </c>
      <c r="G231" s="1">
        <v>1</v>
      </c>
      <c r="I231" s="18">
        <v>8.58</v>
      </c>
      <c r="J231" s="18">
        <v>1.92</v>
      </c>
      <c r="K231" s="19">
        <f t="shared" si="12"/>
        <v>0</v>
      </c>
      <c r="L231" s="19">
        <f t="shared" si="13"/>
        <v>0</v>
      </c>
      <c r="M231" s="19">
        <f t="shared" si="14"/>
        <v>2</v>
      </c>
      <c r="N231" s="19">
        <f t="shared" si="15"/>
        <v>0</v>
      </c>
      <c r="O231" s="18">
        <v>1</v>
      </c>
      <c r="P231" s="18">
        <v>8.58</v>
      </c>
      <c r="Q231" s="19">
        <v>1.92</v>
      </c>
    </row>
    <row r="232" spans="1:17" x14ac:dyDescent="0.2">
      <c r="A232" s="1">
        <v>15.98</v>
      </c>
      <c r="B232" s="1">
        <v>3</v>
      </c>
      <c r="C232" s="1" t="s">
        <v>18</v>
      </c>
      <c r="D232" s="1" t="s">
        <v>19</v>
      </c>
      <c r="E232" s="1" t="s">
        <v>23</v>
      </c>
      <c r="F232" s="1" t="s">
        <v>9</v>
      </c>
      <c r="G232" s="1">
        <v>3</v>
      </c>
      <c r="I232" s="18">
        <v>15.98</v>
      </c>
      <c r="J232" s="18">
        <v>3</v>
      </c>
      <c r="K232" s="19">
        <f t="shared" si="12"/>
        <v>1</v>
      </c>
      <c r="L232" s="19">
        <f t="shared" si="13"/>
        <v>1</v>
      </c>
      <c r="M232" s="19">
        <f t="shared" si="14"/>
        <v>2</v>
      </c>
      <c r="N232" s="19">
        <f t="shared" si="15"/>
        <v>0</v>
      </c>
      <c r="O232" s="18">
        <v>3</v>
      </c>
      <c r="P232" s="18">
        <v>15.98</v>
      </c>
      <c r="Q232" s="19">
        <v>3</v>
      </c>
    </row>
    <row r="233" spans="1:17" x14ac:dyDescent="0.2">
      <c r="A233" s="1">
        <v>13.42</v>
      </c>
      <c r="B233" s="1">
        <v>1.58</v>
      </c>
      <c r="C233" s="1" t="s">
        <v>21</v>
      </c>
      <c r="D233" s="1" t="s">
        <v>22</v>
      </c>
      <c r="E233" s="1" t="s">
        <v>23</v>
      </c>
      <c r="F233" s="1" t="s">
        <v>9</v>
      </c>
      <c r="G233" s="1">
        <v>2</v>
      </c>
      <c r="I233" s="18">
        <v>13.42</v>
      </c>
      <c r="J233" s="18">
        <v>1.58</v>
      </c>
      <c r="K233" s="19">
        <f t="shared" si="12"/>
        <v>0</v>
      </c>
      <c r="L233" s="19">
        <f t="shared" si="13"/>
        <v>0</v>
      </c>
      <c r="M233" s="19">
        <f t="shared" si="14"/>
        <v>2</v>
      </c>
      <c r="N233" s="19">
        <f t="shared" si="15"/>
        <v>0</v>
      </c>
      <c r="O233" s="18">
        <v>2</v>
      </c>
      <c r="P233" s="18">
        <v>13.42</v>
      </c>
      <c r="Q233" s="19">
        <v>1.58</v>
      </c>
    </row>
    <row r="234" spans="1:17" x14ac:dyDescent="0.2">
      <c r="A234" s="1">
        <v>16.27</v>
      </c>
      <c r="B234" s="1">
        <v>2.5</v>
      </c>
      <c r="C234" s="1" t="s">
        <v>18</v>
      </c>
      <c r="D234" s="1" t="s">
        <v>22</v>
      </c>
      <c r="E234" s="1" t="s">
        <v>23</v>
      </c>
      <c r="F234" s="1" t="s">
        <v>9</v>
      </c>
      <c r="G234" s="1">
        <v>2</v>
      </c>
      <c r="I234" s="18">
        <v>16.27</v>
      </c>
      <c r="J234" s="18">
        <v>2.5</v>
      </c>
      <c r="K234" s="19">
        <f t="shared" si="12"/>
        <v>1</v>
      </c>
      <c r="L234" s="19">
        <f t="shared" si="13"/>
        <v>0</v>
      </c>
      <c r="M234" s="19">
        <f t="shared" si="14"/>
        <v>2</v>
      </c>
      <c r="N234" s="19">
        <f t="shared" si="15"/>
        <v>0</v>
      </c>
      <c r="O234" s="18">
        <v>2</v>
      </c>
      <c r="P234" s="18">
        <v>16.27</v>
      </c>
      <c r="Q234" s="19">
        <v>2.5</v>
      </c>
    </row>
    <row r="235" spans="1:17" x14ac:dyDescent="0.2">
      <c r="A235" s="1">
        <v>10.09</v>
      </c>
      <c r="B235" s="1">
        <v>2</v>
      </c>
      <c r="C235" s="1" t="s">
        <v>18</v>
      </c>
      <c r="D235" s="1" t="s">
        <v>22</v>
      </c>
      <c r="E235" s="1" t="s">
        <v>23</v>
      </c>
      <c r="F235" s="1" t="s">
        <v>9</v>
      </c>
      <c r="G235" s="1">
        <v>2</v>
      </c>
      <c r="I235" s="18">
        <v>10.09</v>
      </c>
      <c r="J235" s="18">
        <v>2</v>
      </c>
      <c r="K235" s="19">
        <f t="shared" si="12"/>
        <v>1</v>
      </c>
      <c r="L235" s="19">
        <f t="shared" si="13"/>
        <v>0</v>
      </c>
      <c r="M235" s="19">
        <f t="shared" si="14"/>
        <v>2</v>
      </c>
      <c r="N235" s="19">
        <f t="shared" si="15"/>
        <v>0</v>
      </c>
      <c r="O235" s="18">
        <v>2</v>
      </c>
      <c r="P235" s="18">
        <v>10.09</v>
      </c>
      <c r="Q235" s="19">
        <v>2</v>
      </c>
    </row>
    <row r="236" spans="1:17" x14ac:dyDescent="0.2">
      <c r="A236" s="1">
        <v>20.45</v>
      </c>
      <c r="B236" s="1">
        <v>3</v>
      </c>
      <c r="C236" s="1" t="s">
        <v>21</v>
      </c>
      <c r="D236" s="1" t="s">
        <v>19</v>
      </c>
      <c r="E236" s="1" t="s">
        <v>6</v>
      </c>
      <c r="F236" s="1" t="s">
        <v>20</v>
      </c>
      <c r="G236" s="1">
        <v>4</v>
      </c>
      <c r="I236" s="18">
        <v>20.45</v>
      </c>
      <c r="J236" s="18">
        <v>3</v>
      </c>
      <c r="K236" s="19">
        <f t="shared" si="12"/>
        <v>0</v>
      </c>
      <c r="L236" s="19">
        <f t="shared" si="13"/>
        <v>1</v>
      </c>
      <c r="M236" s="19">
        <f t="shared" si="14"/>
        <v>1</v>
      </c>
      <c r="N236" s="19">
        <f t="shared" si="15"/>
        <v>1</v>
      </c>
      <c r="O236" s="18">
        <v>4</v>
      </c>
      <c r="P236" s="18">
        <v>20.45</v>
      </c>
      <c r="Q236" s="19">
        <v>3</v>
      </c>
    </row>
    <row r="237" spans="1:17" x14ac:dyDescent="0.2">
      <c r="A237" s="1">
        <v>13.28</v>
      </c>
      <c r="B237" s="1">
        <v>2.72</v>
      </c>
      <c r="C237" s="1" t="s">
        <v>21</v>
      </c>
      <c r="D237" s="1" t="s">
        <v>19</v>
      </c>
      <c r="E237" s="1" t="s">
        <v>6</v>
      </c>
      <c r="F237" s="1" t="s">
        <v>20</v>
      </c>
      <c r="G237" s="1">
        <v>2</v>
      </c>
      <c r="I237" s="18">
        <v>13.28</v>
      </c>
      <c r="J237" s="18">
        <v>2.72</v>
      </c>
      <c r="K237" s="19">
        <f t="shared" si="12"/>
        <v>0</v>
      </c>
      <c r="L237" s="19">
        <f t="shared" si="13"/>
        <v>1</v>
      </c>
      <c r="M237" s="19">
        <f t="shared" si="14"/>
        <v>1</v>
      </c>
      <c r="N237" s="19">
        <f t="shared" si="15"/>
        <v>1</v>
      </c>
      <c r="O237" s="18">
        <v>2</v>
      </c>
      <c r="P237" s="18">
        <v>13.28</v>
      </c>
      <c r="Q237" s="19">
        <v>2.72</v>
      </c>
    </row>
    <row r="238" spans="1:17" x14ac:dyDescent="0.2">
      <c r="A238" s="1">
        <v>22.12</v>
      </c>
      <c r="B238" s="1">
        <v>2.88</v>
      </c>
      <c r="C238" s="1" t="s">
        <v>18</v>
      </c>
      <c r="D238" s="1" t="s">
        <v>22</v>
      </c>
      <c r="E238" s="1" t="s">
        <v>6</v>
      </c>
      <c r="F238" s="1" t="s">
        <v>20</v>
      </c>
      <c r="G238" s="1">
        <v>2</v>
      </c>
      <c r="I238" s="18">
        <v>22.12</v>
      </c>
      <c r="J238" s="18">
        <v>2.88</v>
      </c>
      <c r="K238" s="19">
        <f t="shared" si="12"/>
        <v>1</v>
      </c>
      <c r="L238" s="19">
        <f t="shared" si="13"/>
        <v>0</v>
      </c>
      <c r="M238" s="19">
        <f t="shared" si="14"/>
        <v>1</v>
      </c>
      <c r="N238" s="19">
        <f t="shared" si="15"/>
        <v>1</v>
      </c>
      <c r="O238" s="18">
        <v>2</v>
      </c>
      <c r="P238" s="18">
        <v>22.12</v>
      </c>
      <c r="Q238" s="19">
        <v>2.88</v>
      </c>
    </row>
    <row r="239" spans="1:17" x14ac:dyDescent="0.2">
      <c r="A239" s="1">
        <v>24.01</v>
      </c>
      <c r="B239" s="1">
        <v>2</v>
      </c>
      <c r="C239" s="1" t="s">
        <v>21</v>
      </c>
      <c r="D239" s="1" t="s">
        <v>22</v>
      </c>
      <c r="E239" s="1" t="s">
        <v>6</v>
      </c>
      <c r="F239" s="1" t="s">
        <v>20</v>
      </c>
      <c r="G239" s="1">
        <v>4</v>
      </c>
      <c r="I239" s="18">
        <v>24.01</v>
      </c>
      <c r="J239" s="18">
        <v>2</v>
      </c>
      <c r="K239" s="19">
        <f t="shared" si="12"/>
        <v>0</v>
      </c>
      <c r="L239" s="19">
        <f t="shared" si="13"/>
        <v>0</v>
      </c>
      <c r="M239" s="19">
        <f t="shared" si="14"/>
        <v>1</v>
      </c>
      <c r="N239" s="19">
        <f t="shared" si="15"/>
        <v>1</v>
      </c>
      <c r="O239" s="18">
        <v>4</v>
      </c>
      <c r="P239" s="18">
        <v>24.01</v>
      </c>
      <c r="Q239" s="19">
        <v>2</v>
      </c>
    </row>
    <row r="240" spans="1:17" x14ac:dyDescent="0.2">
      <c r="A240" s="1">
        <v>15.69</v>
      </c>
      <c r="B240" s="1">
        <v>3</v>
      </c>
      <c r="C240" s="1" t="s">
        <v>21</v>
      </c>
      <c r="D240" s="1" t="s">
        <v>22</v>
      </c>
      <c r="E240" s="1" t="s">
        <v>6</v>
      </c>
      <c r="F240" s="1" t="s">
        <v>20</v>
      </c>
      <c r="G240" s="1">
        <v>3</v>
      </c>
      <c r="I240" s="18">
        <v>15.69</v>
      </c>
      <c r="J240" s="18">
        <v>3</v>
      </c>
      <c r="K240" s="19">
        <f t="shared" si="12"/>
        <v>0</v>
      </c>
      <c r="L240" s="19">
        <f t="shared" si="13"/>
        <v>0</v>
      </c>
      <c r="M240" s="19">
        <f t="shared" si="14"/>
        <v>1</v>
      </c>
      <c r="N240" s="19">
        <f t="shared" si="15"/>
        <v>1</v>
      </c>
      <c r="O240" s="18">
        <v>3</v>
      </c>
      <c r="P240" s="18">
        <v>15.69</v>
      </c>
      <c r="Q240" s="19">
        <v>3</v>
      </c>
    </row>
    <row r="241" spans="1:17" x14ac:dyDescent="0.2">
      <c r="A241" s="1">
        <v>11.61</v>
      </c>
      <c r="B241" s="1">
        <v>3.39</v>
      </c>
      <c r="C241" s="1" t="s">
        <v>21</v>
      </c>
      <c r="D241" s="1" t="s">
        <v>19</v>
      </c>
      <c r="E241" s="1" t="s">
        <v>6</v>
      </c>
      <c r="F241" s="1" t="s">
        <v>20</v>
      </c>
      <c r="G241" s="1">
        <v>2</v>
      </c>
      <c r="I241" s="18">
        <v>11.61</v>
      </c>
      <c r="J241" s="18">
        <v>3.39</v>
      </c>
      <c r="K241" s="19">
        <f t="shared" si="12"/>
        <v>0</v>
      </c>
      <c r="L241" s="19">
        <f t="shared" si="13"/>
        <v>1</v>
      </c>
      <c r="M241" s="19">
        <f t="shared" si="14"/>
        <v>1</v>
      </c>
      <c r="N241" s="19">
        <f t="shared" si="15"/>
        <v>1</v>
      </c>
      <c r="O241" s="18">
        <v>2</v>
      </c>
      <c r="P241" s="18">
        <v>11.61</v>
      </c>
      <c r="Q241" s="19">
        <v>3.39</v>
      </c>
    </row>
    <row r="242" spans="1:17" x14ac:dyDescent="0.2">
      <c r="A242" s="1">
        <v>10.77</v>
      </c>
      <c r="B242" s="1">
        <v>1.47</v>
      </c>
      <c r="C242" s="1" t="s">
        <v>21</v>
      </c>
      <c r="D242" s="1" t="s">
        <v>19</v>
      </c>
      <c r="E242" s="1" t="s">
        <v>6</v>
      </c>
      <c r="F242" s="1" t="s">
        <v>20</v>
      </c>
      <c r="G242" s="1">
        <v>2</v>
      </c>
      <c r="I242" s="18">
        <v>10.77</v>
      </c>
      <c r="J242" s="18">
        <v>1.47</v>
      </c>
      <c r="K242" s="19">
        <f t="shared" si="12"/>
        <v>0</v>
      </c>
      <c r="L242" s="19">
        <f t="shared" si="13"/>
        <v>1</v>
      </c>
      <c r="M242" s="19">
        <f t="shared" si="14"/>
        <v>1</v>
      </c>
      <c r="N242" s="19">
        <f t="shared" si="15"/>
        <v>1</v>
      </c>
      <c r="O242" s="18">
        <v>2</v>
      </c>
      <c r="P242" s="18">
        <v>10.77</v>
      </c>
      <c r="Q242" s="19">
        <v>1.47</v>
      </c>
    </row>
    <row r="243" spans="1:17" x14ac:dyDescent="0.2">
      <c r="A243" s="1">
        <v>15.53</v>
      </c>
      <c r="B243" s="1">
        <v>3</v>
      </c>
      <c r="C243" s="1" t="s">
        <v>21</v>
      </c>
      <c r="D243" s="1" t="s">
        <v>22</v>
      </c>
      <c r="E243" s="1" t="s">
        <v>6</v>
      </c>
      <c r="F243" s="1" t="s">
        <v>20</v>
      </c>
      <c r="G243" s="1">
        <v>2</v>
      </c>
      <c r="I243" s="18">
        <v>15.53</v>
      </c>
      <c r="J243" s="18">
        <v>3</v>
      </c>
      <c r="K243" s="19">
        <f t="shared" si="12"/>
        <v>0</v>
      </c>
      <c r="L243" s="19">
        <f t="shared" si="13"/>
        <v>0</v>
      </c>
      <c r="M243" s="19">
        <f t="shared" si="14"/>
        <v>1</v>
      </c>
      <c r="N243" s="19">
        <f t="shared" si="15"/>
        <v>1</v>
      </c>
      <c r="O243" s="18">
        <v>2</v>
      </c>
      <c r="P243" s="18">
        <v>15.53</v>
      </c>
      <c r="Q243" s="19">
        <v>3</v>
      </c>
    </row>
    <row r="244" spans="1:17" x14ac:dyDescent="0.2">
      <c r="A244" s="1">
        <v>10.07</v>
      </c>
      <c r="B244" s="1">
        <v>1.25</v>
      </c>
      <c r="C244" s="1" t="s">
        <v>21</v>
      </c>
      <c r="D244" s="1" t="s">
        <v>19</v>
      </c>
      <c r="E244" s="1" t="s">
        <v>6</v>
      </c>
      <c r="F244" s="1" t="s">
        <v>20</v>
      </c>
      <c r="G244" s="1">
        <v>2</v>
      </c>
      <c r="I244" s="18">
        <v>10.07</v>
      </c>
      <c r="J244" s="18">
        <v>1.25</v>
      </c>
      <c r="K244" s="19">
        <f t="shared" si="12"/>
        <v>0</v>
      </c>
      <c r="L244" s="19">
        <f t="shared" si="13"/>
        <v>1</v>
      </c>
      <c r="M244" s="19">
        <f t="shared" si="14"/>
        <v>1</v>
      </c>
      <c r="N244" s="19">
        <f t="shared" si="15"/>
        <v>1</v>
      </c>
      <c r="O244" s="18">
        <v>2</v>
      </c>
      <c r="P244" s="18">
        <v>10.07</v>
      </c>
      <c r="Q244" s="19">
        <v>1.25</v>
      </c>
    </row>
    <row r="245" spans="1:17" x14ac:dyDescent="0.2">
      <c r="A245" s="1">
        <v>12.6</v>
      </c>
      <c r="B245" s="1">
        <v>1</v>
      </c>
      <c r="C245" s="1" t="s">
        <v>21</v>
      </c>
      <c r="D245" s="1" t="s">
        <v>22</v>
      </c>
      <c r="E245" s="1" t="s">
        <v>6</v>
      </c>
      <c r="F245" s="1" t="s">
        <v>20</v>
      </c>
      <c r="G245" s="1">
        <v>2</v>
      </c>
      <c r="I245" s="18">
        <v>12.6</v>
      </c>
      <c r="J245" s="18">
        <v>1</v>
      </c>
      <c r="K245" s="19">
        <f t="shared" si="12"/>
        <v>0</v>
      </c>
      <c r="L245" s="19">
        <f t="shared" si="13"/>
        <v>0</v>
      </c>
      <c r="M245" s="19">
        <f t="shared" si="14"/>
        <v>1</v>
      </c>
      <c r="N245" s="19">
        <f t="shared" si="15"/>
        <v>1</v>
      </c>
      <c r="O245" s="18">
        <v>2</v>
      </c>
      <c r="P245" s="18">
        <v>12.6</v>
      </c>
      <c r="Q245" s="19">
        <v>1</v>
      </c>
    </row>
    <row r="246" spans="1:17" x14ac:dyDescent="0.2">
      <c r="A246" s="1">
        <v>32.83</v>
      </c>
      <c r="B246" s="1">
        <v>1.17</v>
      </c>
      <c r="C246" s="1" t="s">
        <v>21</v>
      </c>
      <c r="D246" s="1" t="s">
        <v>22</v>
      </c>
      <c r="E246" s="1" t="s">
        <v>6</v>
      </c>
      <c r="F246" s="1" t="s">
        <v>20</v>
      </c>
      <c r="G246" s="1">
        <v>2</v>
      </c>
      <c r="I246" s="18">
        <v>32.83</v>
      </c>
      <c r="J246" s="18">
        <v>1.17</v>
      </c>
      <c r="K246" s="19">
        <f t="shared" si="12"/>
        <v>0</v>
      </c>
      <c r="L246" s="19">
        <f t="shared" si="13"/>
        <v>0</v>
      </c>
      <c r="M246" s="19">
        <f t="shared" si="14"/>
        <v>1</v>
      </c>
      <c r="N246" s="19">
        <f t="shared" ref="N246:N252" si="16">IF(F246="Dinner",1,0)</f>
        <v>1</v>
      </c>
      <c r="O246" s="18">
        <v>2</v>
      </c>
      <c r="P246" s="18">
        <v>32.83</v>
      </c>
      <c r="Q246" s="19">
        <v>1.17</v>
      </c>
    </row>
    <row r="247" spans="1:17" x14ac:dyDescent="0.2">
      <c r="A247" s="1">
        <v>35.83</v>
      </c>
      <c r="B247" s="1">
        <v>4.67</v>
      </c>
      <c r="C247" s="1" t="s">
        <v>18</v>
      </c>
      <c r="D247" s="1" t="s">
        <v>19</v>
      </c>
      <c r="E247" s="1" t="s">
        <v>6</v>
      </c>
      <c r="F247" s="1" t="s">
        <v>20</v>
      </c>
      <c r="G247" s="1">
        <v>3</v>
      </c>
      <c r="I247" s="18">
        <v>35.83</v>
      </c>
      <c r="J247" s="18">
        <v>4.67</v>
      </c>
      <c r="K247" s="19">
        <f t="shared" si="12"/>
        <v>1</v>
      </c>
      <c r="L247" s="19">
        <f t="shared" si="13"/>
        <v>1</v>
      </c>
      <c r="M247" s="19">
        <f t="shared" si="14"/>
        <v>1</v>
      </c>
      <c r="N247" s="19">
        <f t="shared" si="16"/>
        <v>1</v>
      </c>
      <c r="O247" s="18">
        <v>3</v>
      </c>
      <c r="P247" s="18">
        <v>35.83</v>
      </c>
      <c r="Q247" s="19">
        <v>4.67</v>
      </c>
    </row>
    <row r="248" spans="1:17" x14ac:dyDescent="0.2">
      <c r="A248" s="1">
        <v>29.03</v>
      </c>
      <c r="B248" s="1">
        <v>5.92</v>
      </c>
      <c r="C248" s="1" t="s">
        <v>21</v>
      </c>
      <c r="D248" s="1" t="s">
        <v>19</v>
      </c>
      <c r="E248" s="1" t="s">
        <v>6</v>
      </c>
      <c r="F248" s="1" t="s">
        <v>20</v>
      </c>
      <c r="G248" s="1">
        <v>3</v>
      </c>
      <c r="I248" s="18">
        <v>29.03</v>
      </c>
      <c r="J248" s="18">
        <v>5.92</v>
      </c>
      <c r="K248" s="19">
        <f t="shared" si="12"/>
        <v>0</v>
      </c>
      <c r="L248" s="19">
        <f t="shared" si="13"/>
        <v>1</v>
      </c>
      <c r="M248" s="19">
        <f t="shared" si="14"/>
        <v>1</v>
      </c>
      <c r="N248" s="19">
        <f t="shared" si="16"/>
        <v>1</v>
      </c>
      <c r="O248" s="18">
        <v>3</v>
      </c>
      <c r="P248" s="18">
        <v>29.03</v>
      </c>
      <c r="Q248" s="19">
        <v>5.92</v>
      </c>
    </row>
    <row r="249" spans="1:17" x14ac:dyDescent="0.2">
      <c r="A249" s="1">
        <v>27.18</v>
      </c>
      <c r="B249" s="1">
        <v>2</v>
      </c>
      <c r="C249" s="1" t="s">
        <v>18</v>
      </c>
      <c r="D249" s="1" t="s">
        <v>22</v>
      </c>
      <c r="E249" s="1" t="s">
        <v>6</v>
      </c>
      <c r="F249" s="1" t="s">
        <v>20</v>
      </c>
      <c r="G249" s="1">
        <v>2</v>
      </c>
      <c r="I249" s="18">
        <v>27.18</v>
      </c>
      <c r="J249" s="18">
        <v>2</v>
      </c>
      <c r="K249" s="19">
        <f t="shared" si="12"/>
        <v>1</v>
      </c>
      <c r="L249" s="19">
        <f t="shared" si="13"/>
        <v>0</v>
      </c>
      <c r="M249" s="19">
        <f t="shared" si="14"/>
        <v>1</v>
      </c>
      <c r="N249" s="19">
        <f t="shared" si="16"/>
        <v>1</v>
      </c>
      <c r="O249" s="18">
        <v>2</v>
      </c>
      <c r="P249" s="18">
        <v>27.18</v>
      </c>
      <c r="Q249" s="19">
        <v>2</v>
      </c>
    </row>
    <row r="250" spans="1:17" x14ac:dyDescent="0.2">
      <c r="A250" s="1">
        <v>22.67</v>
      </c>
      <c r="B250" s="1">
        <v>2</v>
      </c>
      <c r="C250" s="1" t="s">
        <v>21</v>
      </c>
      <c r="D250" s="1" t="s">
        <v>22</v>
      </c>
      <c r="E250" s="1" t="s">
        <v>6</v>
      </c>
      <c r="F250" s="1" t="s">
        <v>20</v>
      </c>
      <c r="G250" s="1">
        <v>2</v>
      </c>
      <c r="I250" s="18">
        <v>22.67</v>
      </c>
      <c r="J250" s="18">
        <v>2</v>
      </c>
      <c r="K250" s="19">
        <f t="shared" si="12"/>
        <v>0</v>
      </c>
      <c r="L250" s="19">
        <f t="shared" si="13"/>
        <v>0</v>
      </c>
      <c r="M250" s="19">
        <f t="shared" si="14"/>
        <v>1</v>
      </c>
      <c r="N250" s="19">
        <f t="shared" si="16"/>
        <v>1</v>
      </c>
      <c r="O250" s="18">
        <v>2</v>
      </c>
      <c r="P250" s="18">
        <v>22.67</v>
      </c>
      <c r="Q250" s="19">
        <v>2</v>
      </c>
    </row>
    <row r="251" spans="1:17" x14ac:dyDescent="0.2">
      <c r="A251" s="1">
        <v>17.82</v>
      </c>
      <c r="B251" s="1">
        <v>1.75</v>
      </c>
      <c r="C251" s="1" t="s">
        <v>21</v>
      </c>
      <c r="D251" s="1" t="s">
        <v>19</v>
      </c>
      <c r="E251" s="1" t="s">
        <v>6</v>
      </c>
      <c r="F251" s="1" t="s">
        <v>20</v>
      </c>
      <c r="G251" s="1">
        <v>2</v>
      </c>
      <c r="I251" s="18">
        <v>17.82</v>
      </c>
      <c r="J251" s="18">
        <v>1.75</v>
      </c>
      <c r="K251" s="19">
        <f t="shared" si="12"/>
        <v>0</v>
      </c>
      <c r="L251" s="19">
        <f t="shared" si="13"/>
        <v>1</v>
      </c>
      <c r="M251" s="19">
        <f t="shared" si="14"/>
        <v>1</v>
      </c>
      <c r="N251" s="19">
        <f t="shared" si="16"/>
        <v>1</v>
      </c>
      <c r="O251" s="18">
        <v>2</v>
      </c>
      <c r="P251" s="18">
        <v>17.82</v>
      </c>
      <c r="Q251" s="19">
        <v>1.75</v>
      </c>
    </row>
    <row r="252" spans="1:17" x14ac:dyDescent="0.2">
      <c r="A252" s="1">
        <v>18.78</v>
      </c>
      <c r="B252" s="1">
        <v>3</v>
      </c>
      <c r="C252" s="1" t="s">
        <v>18</v>
      </c>
      <c r="D252" s="1" t="s">
        <v>19</v>
      </c>
      <c r="E252" s="1" t="s">
        <v>8</v>
      </c>
      <c r="F252" s="1" t="s">
        <v>20</v>
      </c>
      <c r="G252" s="1">
        <v>2</v>
      </c>
      <c r="I252" s="18">
        <v>18.78</v>
      </c>
      <c r="J252" s="18">
        <v>3</v>
      </c>
      <c r="K252" s="19">
        <f t="shared" si="12"/>
        <v>1</v>
      </c>
      <c r="L252" s="19">
        <f t="shared" si="13"/>
        <v>1</v>
      </c>
      <c r="M252" s="19">
        <f t="shared" si="14"/>
        <v>3</v>
      </c>
      <c r="N252" s="19">
        <f t="shared" si="16"/>
        <v>1</v>
      </c>
      <c r="O252" s="18">
        <v>2</v>
      </c>
      <c r="P252" s="18">
        <v>18.78</v>
      </c>
      <c r="Q252" s="19">
        <v>3</v>
      </c>
    </row>
    <row r="256" spans="1:17" x14ac:dyDescent="0.2">
      <c r="I256" s="21" t="s">
        <v>13</v>
      </c>
      <c r="J256" s="20" t="s">
        <v>15</v>
      </c>
      <c r="K256" s="20" t="s">
        <v>56</v>
      </c>
      <c r="L256" s="22"/>
      <c r="M256" s="22"/>
      <c r="N256" s="22"/>
      <c r="O256" s="23"/>
      <c r="P256" s="23"/>
    </row>
    <row r="257" spans="9:16" x14ac:dyDescent="0.2">
      <c r="I257" s="18">
        <v>1.01</v>
      </c>
      <c r="J257" s="18">
        <v>16.989999999999998</v>
      </c>
      <c r="K257" s="18">
        <v>2</v>
      </c>
      <c r="L257" s="24"/>
      <c r="M257" s="24"/>
      <c r="N257" s="24"/>
      <c r="O257" s="23"/>
      <c r="P257" s="23"/>
    </row>
    <row r="258" spans="9:16" x14ac:dyDescent="0.2">
      <c r="I258" s="18">
        <v>1.66</v>
      </c>
      <c r="J258" s="18">
        <v>10.34</v>
      </c>
      <c r="K258" s="18">
        <v>3</v>
      </c>
      <c r="L258" s="24"/>
      <c r="M258" s="24"/>
      <c r="N258" s="24"/>
      <c r="O258" s="23"/>
      <c r="P258" s="23"/>
    </row>
    <row r="259" spans="9:16" x14ac:dyDescent="0.2">
      <c r="I259" s="18">
        <v>3.5</v>
      </c>
      <c r="J259" s="18">
        <v>21.01</v>
      </c>
      <c r="K259" s="18">
        <v>3</v>
      </c>
      <c r="L259" s="24"/>
      <c r="M259" s="24"/>
      <c r="N259" s="24"/>
      <c r="O259" s="23"/>
      <c r="P259" s="23"/>
    </row>
    <row r="260" spans="9:16" x14ac:dyDescent="0.2">
      <c r="I260" s="18">
        <v>3.31</v>
      </c>
      <c r="J260" s="18">
        <v>23.68</v>
      </c>
      <c r="K260" s="18">
        <v>2</v>
      </c>
      <c r="L260" s="24"/>
      <c r="M260" s="24"/>
      <c r="N260" s="24"/>
      <c r="O260" s="23"/>
      <c r="P260" s="23"/>
    </row>
    <row r="261" spans="9:16" x14ac:dyDescent="0.2">
      <c r="I261" s="18">
        <v>3.61</v>
      </c>
      <c r="J261" s="18">
        <v>24.59</v>
      </c>
      <c r="K261" s="18">
        <v>4</v>
      </c>
      <c r="L261" s="24"/>
      <c r="M261" s="24"/>
      <c r="N261" s="24"/>
      <c r="O261" s="23"/>
      <c r="P261" s="23"/>
    </row>
    <row r="262" spans="9:16" x14ac:dyDescent="0.2">
      <c r="I262" s="18">
        <v>4.71</v>
      </c>
      <c r="J262" s="18">
        <v>25.29</v>
      </c>
      <c r="K262" s="18">
        <v>4</v>
      </c>
      <c r="L262" s="24"/>
      <c r="M262" s="24"/>
      <c r="N262" s="24"/>
      <c r="O262" s="23"/>
      <c r="P262" s="23"/>
    </row>
    <row r="263" spans="9:16" x14ac:dyDescent="0.2">
      <c r="I263" s="18">
        <v>2</v>
      </c>
      <c r="J263" s="18">
        <v>8.77</v>
      </c>
      <c r="K263" s="18">
        <v>2</v>
      </c>
      <c r="L263" s="24"/>
      <c r="M263" s="24"/>
      <c r="N263" s="24"/>
      <c r="O263" s="23"/>
      <c r="P263" s="23"/>
    </row>
    <row r="264" spans="9:16" x14ac:dyDescent="0.2">
      <c r="I264" s="18">
        <v>3.12</v>
      </c>
      <c r="J264" s="18">
        <v>26.88</v>
      </c>
      <c r="K264" s="18">
        <v>4</v>
      </c>
      <c r="L264" s="24"/>
      <c r="M264" s="24"/>
      <c r="N264" s="24"/>
      <c r="O264" s="23"/>
      <c r="P264" s="23"/>
    </row>
    <row r="265" spans="9:16" x14ac:dyDescent="0.2">
      <c r="I265" s="18">
        <v>1.96</v>
      </c>
      <c r="J265" s="18">
        <v>15.04</v>
      </c>
      <c r="K265" s="18">
        <v>2</v>
      </c>
      <c r="L265" s="24"/>
      <c r="M265" s="24"/>
      <c r="N265" s="24"/>
      <c r="O265" s="23"/>
      <c r="P265" s="23"/>
    </row>
    <row r="266" spans="9:16" x14ac:dyDescent="0.2">
      <c r="I266" s="18">
        <v>3.23</v>
      </c>
      <c r="J266" s="18">
        <v>14.78</v>
      </c>
      <c r="K266" s="18">
        <v>2</v>
      </c>
      <c r="L266" s="24"/>
      <c r="M266" s="24"/>
      <c r="N266" s="24"/>
      <c r="O266" s="23"/>
      <c r="P266" s="23"/>
    </row>
    <row r="267" spans="9:16" x14ac:dyDescent="0.2">
      <c r="I267" s="18">
        <v>1.71</v>
      </c>
      <c r="J267" s="18">
        <v>10.27</v>
      </c>
      <c r="K267" s="18">
        <v>2</v>
      </c>
      <c r="L267" s="24"/>
      <c r="M267" s="24"/>
      <c r="N267" s="24"/>
      <c r="O267" s="23"/>
      <c r="P267" s="23"/>
    </row>
    <row r="268" spans="9:16" x14ac:dyDescent="0.2">
      <c r="I268" s="18">
        <v>5</v>
      </c>
      <c r="J268" s="18">
        <v>35.26</v>
      </c>
      <c r="K268" s="18">
        <v>4</v>
      </c>
      <c r="L268" s="24"/>
      <c r="M268" s="24"/>
      <c r="N268" s="24"/>
      <c r="O268" s="23"/>
      <c r="P268" s="23"/>
    </row>
    <row r="269" spans="9:16" x14ac:dyDescent="0.2">
      <c r="I269" s="18">
        <v>1.57</v>
      </c>
      <c r="J269" s="18">
        <v>15.42</v>
      </c>
      <c r="K269" s="18">
        <v>2</v>
      </c>
      <c r="L269" s="24"/>
      <c r="M269" s="24"/>
      <c r="N269" s="24"/>
      <c r="O269" s="23"/>
      <c r="P269" s="23"/>
    </row>
    <row r="270" spans="9:16" x14ac:dyDescent="0.2">
      <c r="I270" s="18">
        <v>3</v>
      </c>
      <c r="J270" s="18">
        <v>18.43</v>
      </c>
      <c r="K270" s="18">
        <v>4</v>
      </c>
      <c r="L270" s="24"/>
      <c r="M270" s="24"/>
      <c r="N270" s="24"/>
      <c r="O270" s="23"/>
      <c r="P270" s="23"/>
    </row>
    <row r="271" spans="9:16" x14ac:dyDescent="0.2">
      <c r="I271" s="18">
        <v>3.02</v>
      </c>
      <c r="J271" s="18">
        <v>14.83</v>
      </c>
      <c r="K271" s="18">
        <v>2</v>
      </c>
      <c r="L271" s="24"/>
      <c r="M271" s="24"/>
      <c r="N271" s="24"/>
      <c r="O271" s="23"/>
      <c r="P271" s="23"/>
    </row>
    <row r="272" spans="9:16" x14ac:dyDescent="0.2">
      <c r="I272" s="18">
        <v>3.92</v>
      </c>
      <c r="J272" s="18">
        <v>21.58</v>
      </c>
      <c r="K272" s="18">
        <v>2</v>
      </c>
      <c r="L272" s="24"/>
      <c r="M272" s="24"/>
      <c r="N272" s="24"/>
      <c r="O272" s="23"/>
      <c r="P272" s="23"/>
    </row>
    <row r="273" spans="9:16" x14ac:dyDescent="0.2">
      <c r="I273" s="18">
        <v>1.67</v>
      </c>
      <c r="J273" s="18">
        <v>10.33</v>
      </c>
      <c r="K273" s="18">
        <v>3</v>
      </c>
      <c r="L273" s="24"/>
      <c r="M273" s="24"/>
      <c r="N273" s="24"/>
      <c r="O273" s="23"/>
      <c r="P273" s="23"/>
    </row>
    <row r="274" spans="9:16" x14ac:dyDescent="0.2">
      <c r="I274" s="18">
        <v>3.71</v>
      </c>
      <c r="J274" s="18">
        <v>16.29</v>
      </c>
      <c r="K274" s="18">
        <v>3</v>
      </c>
      <c r="L274" s="24"/>
      <c r="M274" s="24"/>
      <c r="N274" s="24"/>
      <c r="O274" s="23"/>
      <c r="P274" s="23"/>
    </row>
    <row r="275" spans="9:16" x14ac:dyDescent="0.2">
      <c r="I275" s="18">
        <v>3.5</v>
      </c>
      <c r="J275" s="18">
        <v>16.97</v>
      </c>
      <c r="K275" s="18">
        <v>3</v>
      </c>
      <c r="L275" s="24"/>
      <c r="M275" s="24"/>
      <c r="N275" s="24"/>
      <c r="O275" s="23"/>
      <c r="P275" s="23"/>
    </row>
    <row r="276" spans="9:16" x14ac:dyDescent="0.2">
      <c r="I276" s="18">
        <v>3.35</v>
      </c>
      <c r="J276" s="18">
        <v>20.65</v>
      </c>
      <c r="K276" s="18">
        <v>3</v>
      </c>
      <c r="L276" s="24"/>
      <c r="M276" s="24"/>
      <c r="N276" s="24"/>
      <c r="O276" s="23"/>
      <c r="P276" s="23"/>
    </row>
    <row r="277" spans="9:16" x14ac:dyDescent="0.2">
      <c r="I277" s="18">
        <v>4.08</v>
      </c>
      <c r="J277" s="18">
        <v>17.920000000000002</v>
      </c>
      <c r="K277" s="18">
        <v>2</v>
      </c>
      <c r="L277" s="24"/>
      <c r="M277" s="24"/>
      <c r="N277" s="24"/>
      <c r="O277" s="23"/>
      <c r="P277" s="23"/>
    </row>
    <row r="278" spans="9:16" x14ac:dyDescent="0.2">
      <c r="I278" s="18">
        <v>2.75</v>
      </c>
      <c r="J278" s="18">
        <v>20.29</v>
      </c>
      <c r="K278" s="18">
        <v>2</v>
      </c>
      <c r="L278" s="24"/>
      <c r="M278" s="24"/>
      <c r="N278" s="24"/>
      <c r="O278" s="23"/>
      <c r="P278" s="23"/>
    </row>
    <row r="279" spans="9:16" x14ac:dyDescent="0.2">
      <c r="I279" s="18">
        <v>2.23</v>
      </c>
      <c r="J279" s="18">
        <v>15.77</v>
      </c>
      <c r="K279" s="18">
        <v>2</v>
      </c>
      <c r="L279" s="24"/>
      <c r="M279" s="24"/>
      <c r="N279" s="24"/>
      <c r="O279" s="23"/>
      <c r="P279" s="23"/>
    </row>
    <row r="280" spans="9:16" x14ac:dyDescent="0.2">
      <c r="I280" s="18">
        <v>7.58</v>
      </c>
      <c r="J280" s="18">
        <v>39.42</v>
      </c>
      <c r="K280" s="18">
        <v>4</v>
      </c>
      <c r="L280" s="24"/>
      <c r="M280" s="24"/>
      <c r="N280" s="24"/>
      <c r="O280" s="23"/>
      <c r="P280" s="23"/>
    </row>
    <row r="281" spans="9:16" x14ac:dyDescent="0.2">
      <c r="I281" s="18">
        <v>3.18</v>
      </c>
      <c r="J281" s="18">
        <v>19.82</v>
      </c>
      <c r="K281" s="18">
        <v>2</v>
      </c>
      <c r="L281" s="24"/>
      <c r="M281" s="24"/>
      <c r="N281" s="24"/>
      <c r="O281" s="23"/>
      <c r="P281" s="23"/>
    </row>
    <row r="282" spans="9:16" x14ac:dyDescent="0.2">
      <c r="I282" s="18">
        <v>2.34</v>
      </c>
      <c r="J282" s="18">
        <v>17.809999999999999</v>
      </c>
      <c r="K282" s="18">
        <v>4</v>
      </c>
      <c r="L282" s="24"/>
      <c r="M282" s="24"/>
      <c r="N282" s="24"/>
      <c r="O282" s="23"/>
      <c r="P282" s="23"/>
    </row>
    <row r="283" spans="9:16" x14ac:dyDescent="0.2">
      <c r="I283" s="18">
        <v>2</v>
      </c>
      <c r="J283" s="18">
        <v>13.37</v>
      </c>
      <c r="K283" s="18">
        <v>2</v>
      </c>
      <c r="L283" s="24"/>
      <c r="M283" s="24"/>
      <c r="N283" s="24"/>
      <c r="O283" s="23"/>
      <c r="P283" s="23"/>
    </row>
    <row r="284" spans="9:16" x14ac:dyDescent="0.2">
      <c r="I284" s="18">
        <v>2</v>
      </c>
      <c r="J284" s="18">
        <v>12.69</v>
      </c>
      <c r="K284" s="18">
        <v>2</v>
      </c>
      <c r="L284" s="24"/>
      <c r="M284" s="24"/>
      <c r="N284" s="24"/>
      <c r="O284" s="23"/>
      <c r="P284" s="23"/>
    </row>
    <row r="285" spans="9:16" x14ac:dyDescent="0.2">
      <c r="I285" s="18">
        <v>4.3</v>
      </c>
      <c r="J285" s="18">
        <v>21.7</v>
      </c>
      <c r="K285" s="18">
        <v>2</v>
      </c>
      <c r="L285" s="24"/>
      <c r="M285" s="24"/>
      <c r="N285" s="24"/>
      <c r="O285" s="23"/>
      <c r="P285" s="23"/>
    </row>
    <row r="286" spans="9:16" x14ac:dyDescent="0.2">
      <c r="I286" s="18">
        <v>3</v>
      </c>
      <c r="J286" s="18">
        <v>19.649999999999999</v>
      </c>
      <c r="K286" s="18">
        <v>2</v>
      </c>
      <c r="L286" s="24"/>
      <c r="M286" s="24"/>
      <c r="N286" s="24"/>
      <c r="O286" s="23"/>
      <c r="P286" s="23"/>
    </row>
    <row r="287" spans="9:16" x14ac:dyDescent="0.2">
      <c r="I287" s="18">
        <v>1.45</v>
      </c>
      <c r="J287" s="18">
        <v>9.5500000000000007</v>
      </c>
      <c r="K287" s="18">
        <v>2</v>
      </c>
      <c r="L287" s="24"/>
      <c r="M287" s="24"/>
      <c r="N287" s="24"/>
      <c r="O287" s="23"/>
      <c r="P287" s="23"/>
    </row>
    <row r="288" spans="9:16" x14ac:dyDescent="0.2">
      <c r="I288" s="18">
        <v>2.5</v>
      </c>
      <c r="J288" s="18">
        <v>18.350000000000001</v>
      </c>
      <c r="K288" s="18">
        <v>4</v>
      </c>
      <c r="L288" s="24"/>
      <c r="M288" s="24"/>
      <c r="N288" s="24"/>
      <c r="O288" s="23"/>
      <c r="P288" s="23"/>
    </row>
    <row r="289" spans="9:16" x14ac:dyDescent="0.2">
      <c r="I289" s="18">
        <v>3</v>
      </c>
      <c r="J289" s="18">
        <v>15.06</v>
      </c>
      <c r="K289" s="18">
        <v>2</v>
      </c>
      <c r="L289" s="24"/>
      <c r="M289" s="24"/>
      <c r="N289" s="24"/>
      <c r="O289" s="23"/>
      <c r="P289" s="23"/>
    </row>
    <row r="290" spans="9:16" x14ac:dyDescent="0.2">
      <c r="I290" s="18">
        <v>2.4500000000000002</v>
      </c>
      <c r="J290" s="18">
        <v>20.69</v>
      </c>
      <c r="K290" s="18">
        <v>4</v>
      </c>
      <c r="L290" s="24"/>
      <c r="M290" s="24"/>
      <c r="N290" s="24"/>
      <c r="O290" s="23"/>
      <c r="P290" s="23"/>
    </row>
    <row r="291" spans="9:16" x14ac:dyDescent="0.2">
      <c r="I291" s="18">
        <v>3.27</v>
      </c>
      <c r="J291" s="18">
        <v>17.78</v>
      </c>
      <c r="K291" s="18">
        <v>2</v>
      </c>
      <c r="L291" s="24"/>
      <c r="M291" s="24"/>
      <c r="N291" s="24"/>
      <c r="O291" s="23"/>
      <c r="P291" s="23"/>
    </row>
    <row r="292" spans="9:16" x14ac:dyDescent="0.2">
      <c r="I292" s="18">
        <v>3.6</v>
      </c>
      <c r="J292" s="18">
        <v>24.06</v>
      </c>
      <c r="K292" s="18">
        <v>3</v>
      </c>
      <c r="L292" s="24"/>
      <c r="M292" s="24"/>
      <c r="N292" s="24"/>
      <c r="O292" s="23"/>
      <c r="P292" s="23"/>
    </row>
    <row r="293" spans="9:16" x14ac:dyDescent="0.2">
      <c r="I293" s="18">
        <v>2</v>
      </c>
      <c r="J293" s="18">
        <v>16.309999999999999</v>
      </c>
      <c r="K293" s="18">
        <v>3</v>
      </c>
      <c r="L293" s="24"/>
      <c r="M293" s="24"/>
      <c r="N293" s="24"/>
      <c r="O293" s="23"/>
      <c r="P293" s="23"/>
    </row>
    <row r="294" spans="9:16" x14ac:dyDescent="0.2">
      <c r="I294" s="18">
        <v>3.07</v>
      </c>
      <c r="J294" s="18">
        <v>16.93</v>
      </c>
      <c r="K294" s="18">
        <v>3</v>
      </c>
      <c r="L294" s="24"/>
      <c r="M294" s="24"/>
      <c r="N294" s="24"/>
      <c r="O294" s="23"/>
      <c r="P294" s="23"/>
    </row>
    <row r="295" spans="9:16" x14ac:dyDescent="0.2">
      <c r="I295" s="18">
        <v>2.31</v>
      </c>
      <c r="J295" s="18">
        <v>18.690000000000001</v>
      </c>
      <c r="K295" s="18">
        <v>3</v>
      </c>
      <c r="L295" s="24"/>
      <c r="M295" s="24"/>
      <c r="N295" s="24"/>
      <c r="O295" s="23"/>
      <c r="P295" s="23"/>
    </row>
    <row r="296" spans="9:16" x14ac:dyDescent="0.2">
      <c r="I296" s="18">
        <v>5</v>
      </c>
      <c r="J296" s="18">
        <v>31.27</v>
      </c>
      <c r="K296" s="18">
        <v>3</v>
      </c>
      <c r="L296" s="24"/>
      <c r="M296" s="24"/>
      <c r="N296" s="24"/>
      <c r="O296" s="23"/>
      <c r="P296" s="23"/>
    </row>
    <row r="297" spans="9:16" x14ac:dyDescent="0.2">
      <c r="I297" s="18">
        <v>2.2400000000000002</v>
      </c>
      <c r="J297" s="18">
        <v>16.04</v>
      </c>
      <c r="K297" s="18">
        <v>3</v>
      </c>
      <c r="L297" s="24"/>
      <c r="M297" s="24"/>
      <c r="N297" s="24"/>
      <c r="O297" s="23"/>
      <c r="P297" s="23"/>
    </row>
    <row r="298" spans="9:16" x14ac:dyDescent="0.2">
      <c r="I298" s="18">
        <v>2.54</v>
      </c>
      <c r="J298" s="18">
        <v>17.46</v>
      </c>
      <c r="K298" s="18">
        <v>2</v>
      </c>
      <c r="L298" s="24"/>
      <c r="M298" s="24"/>
      <c r="N298" s="24"/>
      <c r="O298" s="23"/>
      <c r="P298" s="23"/>
    </row>
    <row r="299" spans="9:16" x14ac:dyDescent="0.2">
      <c r="I299" s="18">
        <v>3.06</v>
      </c>
      <c r="J299" s="18">
        <v>13.94</v>
      </c>
      <c r="K299" s="18">
        <v>2</v>
      </c>
      <c r="L299" s="24"/>
      <c r="M299" s="24"/>
      <c r="N299" s="24"/>
      <c r="O299" s="23"/>
      <c r="P299" s="23"/>
    </row>
    <row r="300" spans="9:16" x14ac:dyDescent="0.2">
      <c r="I300" s="18">
        <v>1.32</v>
      </c>
      <c r="J300" s="18">
        <v>9.68</v>
      </c>
      <c r="K300" s="18">
        <v>2</v>
      </c>
      <c r="L300" s="24"/>
      <c r="M300" s="24"/>
      <c r="N300" s="24"/>
      <c r="O300" s="23"/>
      <c r="P300" s="23"/>
    </row>
    <row r="301" spans="9:16" x14ac:dyDescent="0.2">
      <c r="I301" s="18">
        <v>5.6</v>
      </c>
      <c r="J301" s="18">
        <v>30.4</v>
      </c>
      <c r="K301" s="18">
        <v>4</v>
      </c>
      <c r="L301" s="24"/>
      <c r="M301" s="24"/>
      <c r="N301" s="24"/>
      <c r="O301" s="23"/>
      <c r="P301" s="23"/>
    </row>
    <row r="302" spans="9:16" x14ac:dyDescent="0.2">
      <c r="I302" s="18">
        <v>3</v>
      </c>
      <c r="J302" s="18">
        <v>18.29</v>
      </c>
      <c r="K302" s="18">
        <v>2</v>
      </c>
      <c r="L302" s="24"/>
      <c r="M302" s="24"/>
      <c r="N302" s="24"/>
      <c r="O302" s="23"/>
      <c r="P302" s="23"/>
    </row>
    <row r="303" spans="9:16" x14ac:dyDescent="0.2">
      <c r="I303" s="18">
        <v>5</v>
      </c>
      <c r="J303" s="18">
        <v>22.23</v>
      </c>
      <c r="K303" s="18">
        <v>2</v>
      </c>
      <c r="L303" s="24"/>
      <c r="M303" s="24"/>
      <c r="N303" s="24"/>
      <c r="O303" s="23"/>
      <c r="P303" s="23"/>
    </row>
    <row r="304" spans="9:16" x14ac:dyDescent="0.2">
      <c r="I304" s="18">
        <v>6</v>
      </c>
      <c r="J304" s="18">
        <v>32.4</v>
      </c>
      <c r="K304" s="18">
        <v>4</v>
      </c>
      <c r="L304" s="24"/>
      <c r="M304" s="24"/>
      <c r="N304" s="24"/>
      <c r="O304" s="23"/>
      <c r="P304" s="23"/>
    </row>
    <row r="305" spans="9:16" x14ac:dyDescent="0.2">
      <c r="I305" s="18">
        <v>2.0499999999999998</v>
      </c>
      <c r="J305" s="18">
        <v>28.55</v>
      </c>
      <c r="K305" s="18">
        <v>3</v>
      </c>
      <c r="L305" s="24"/>
      <c r="M305" s="24"/>
      <c r="N305" s="24"/>
      <c r="O305" s="23"/>
      <c r="P305" s="23"/>
    </row>
    <row r="306" spans="9:16" x14ac:dyDescent="0.2">
      <c r="I306" s="18">
        <v>3</v>
      </c>
      <c r="J306" s="18">
        <v>18.04</v>
      </c>
      <c r="K306" s="18">
        <v>2</v>
      </c>
      <c r="L306" s="24"/>
      <c r="M306" s="24"/>
      <c r="N306" s="24"/>
      <c r="O306" s="23"/>
      <c r="P306" s="23"/>
    </row>
    <row r="307" spans="9:16" x14ac:dyDescent="0.2">
      <c r="I307" s="18">
        <v>2.5</v>
      </c>
      <c r="J307" s="18">
        <v>12.54</v>
      </c>
      <c r="K307" s="18">
        <v>2</v>
      </c>
      <c r="L307" s="24"/>
      <c r="M307" s="24"/>
      <c r="N307" s="24"/>
      <c r="O307" s="23"/>
      <c r="P307" s="23"/>
    </row>
    <row r="308" spans="9:16" x14ac:dyDescent="0.2">
      <c r="I308" s="18">
        <v>2.6</v>
      </c>
      <c r="J308" s="18">
        <v>10.29</v>
      </c>
      <c r="K308" s="18">
        <v>2</v>
      </c>
      <c r="L308" s="24"/>
      <c r="M308" s="24"/>
      <c r="N308" s="24"/>
      <c r="O308" s="23"/>
      <c r="P308" s="23"/>
    </row>
    <row r="309" spans="9:16" x14ac:dyDescent="0.2">
      <c r="I309" s="18">
        <v>5.2</v>
      </c>
      <c r="J309" s="18">
        <v>34.81</v>
      </c>
      <c r="K309" s="18">
        <v>4</v>
      </c>
      <c r="L309" s="24"/>
      <c r="M309" s="24"/>
      <c r="N309" s="24"/>
      <c r="O309" s="23"/>
      <c r="P309" s="23"/>
    </row>
    <row r="310" spans="9:16" x14ac:dyDescent="0.2">
      <c r="I310" s="18">
        <v>1.56</v>
      </c>
      <c r="J310" s="18">
        <v>9.94</v>
      </c>
      <c r="K310" s="18">
        <v>2</v>
      </c>
      <c r="L310" s="24"/>
      <c r="M310" s="24"/>
      <c r="N310" s="24"/>
      <c r="O310" s="23"/>
      <c r="P310" s="23"/>
    </row>
    <row r="311" spans="9:16" x14ac:dyDescent="0.2">
      <c r="I311" s="18">
        <v>4.34</v>
      </c>
      <c r="J311" s="18">
        <v>25.56</v>
      </c>
      <c r="K311" s="18">
        <v>4</v>
      </c>
      <c r="L311" s="24"/>
      <c r="M311" s="24"/>
      <c r="N311" s="24"/>
      <c r="O311" s="23"/>
      <c r="P311" s="23"/>
    </row>
    <row r="312" spans="9:16" x14ac:dyDescent="0.2">
      <c r="I312" s="18">
        <v>3.51</v>
      </c>
      <c r="J312" s="18">
        <v>19.489999999999998</v>
      </c>
      <c r="K312" s="18">
        <v>2</v>
      </c>
      <c r="L312" s="24"/>
      <c r="M312" s="24"/>
      <c r="N312" s="24"/>
      <c r="O312" s="23"/>
      <c r="P312" s="23"/>
    </row>
    <row r="313" spans="9:16" x14ac:dyDescent="0.2">
      <c r="I313" s="18">
        <v>3</v>
      </c>
      <c r="J313" s="18">
        <v>38.01</v>
      </c>
      <c r="K313" s="18">
        <v>4</v>
      </c>
      <c r="L313" s="24"/>
      <c r="M313" s="24"/>
      <c r="N313" s="24"/>
      <c r="O313" s="23"/>
      <c r="P313" s="23"/>
    </row>
    <row r="314" spans="9:16" x14ac:dyDescent="0.2">
      <c r="I314" s="18">
        <v>1.5</v>
      </c>
      <c r="J314" s="18">
        <v>26.41</v>
      </c>
      <c r="K314" s="18">
        <v>2</v>
      </c>
      <c r="L314" s="24"/>
      <c r="M314" s="24"/>
      <c r="N314" s="24"/>
      <c r="O314" s="23"/>
      <c r="P314" s="23"/>
    </row>
    <row r="315" spans="9:16" x14ac:dyDescent="0.2">
      <c r="I315" s="18">
        <v>1.76</v>
      </c>
      <c r="J315" s="18">
        <v>11.24</v>
      </c>
      <c r="K315" s="18">
        <v>2</v>
      </c>
      <c r="L315" s="24"/>
      <c r="M315" s="24"/>
      <c r="N315" s="24"/>
      <c r="O315" s="23"/>
      <c r="P315" s="23"/>
    </row>
    <row r="316" spans="9:16" x14ac:dyDescent="0.2">
      <c r="I316" s="18">
        <v>6.73</v>
      </c>
      <c r="J316" s="18">
        <v>48.27</v>
      </c>
      <c r="K316" s="18">
        <v>4</v>
      </c>
      <c r="L316" s="24"/>
      <c r="M316" s="24"/>
      <c r="N316" s="24"/>
      <c r="O316" s="23"/>
      <c r="P316" s="23"/>
    </row>
    <row r="317" spans="9:16" x14ac:dyDescent="0.2">
      <c r="I317" s="18">
        <v>3.21</v>
      </c>
      <c r="J317" s="18">
        <v>20.29</v>
      </c>
      <c r="K317" s="18">
        <v>2</v>
      </c>
      <c r="L317" s="24"/>
      <c r="M317" s="24"/>
      <c r="N317" s="24"/>
      <c r="O317" s="23"/>
      <c r="P317" s="23"/>
    </row>
    <row r="318" spans="9:16" x14ac:dyDescent="0.2">
      <c r="I318" s="18">
        <v>2</v>
      </c>
      <c r="J318" s="18">
        <v>13.81</v>
      </c>
      <c r="K318" s="18">
        <v>2</v>
      </c>
      <c r="L318" s="24"/>
      <c r="M318" s="24"/>
      <c r="N318" s="24"/>
      <c r="O318" s="23"/>
      <c r="P318" s="23"/>
    </row>
    <row r="319" spans="9:16" x14ac:dyDescent="0.2">
      <c r="I319" s="18">
        <v>1.98</v>
      </c>
      <c r="J319" s="18">
        <v>11.02</v>
      </c>
      <c r="K319" s="18">
        <v>2</v>
      </c>
      <c r="L319" s="24"/>
      <c r="M319" s="24"/>
      <c r="N319" s="24"/>
      <c r="O319" s="23"/>
      <c r="P319" s="23"/>
    </row>
    <row r="320" spans="9:16" x14ac:dyDescent="0.2">
      <c r="I320" s="18">
        <v>3.76</v>
      </c>
      <c r="J320" s="18">
        <v>18.29</v>
      </c>
      <c r="K320" s="18">
        <v>4</v>
      </c>
      <c r="L320" s="24"/>
      <c r="M320" s="24"/>
      <c r="N320" s="24"/>
      <c r="O320" s="23"/>
      <c r="P320" s="23"/>
    </row>
    <row r="321" spans="9:16" x14ac:dyDescent="0.2">
      <c r="I321" s="18">
        <v>2.64</v>
      </c>
      <c r="J321" s="18">
        <v>17.59</v>
      </c>
      <c r="K321" s="18">
        <v>3</v>
      </c>
      <c r="L321" s="24"/>
      <c r="M321" s="24"/>
      <c r="N321" s="24"/>
      <c r="O321" s="23"/>
      <c r="P321" s="23"/>
    </row>
    <row r="322" spans="9:16" x14ac:dyDescent="0.2">
      <c r="I322" s="18">
        <v>3.15</v>
      </c>
      <c r="J322" s="18">
        <v>20.079999999999998</v>
      </c>
      <c r="K322" s="18">
        <v>3</v>
      </c>
      <c r="L322" s="24"/>
      <c r="M322" s="24"/>
      <c r="N322" s="24"/>
      <c r="O322" s="23"/>
      <c r="P322" s="23"/>
    </row>
    <row r="323" spans="9:16" x14ac:dyDescent="0.2">
      <c r="I323" s="18">
        <v>2.4700000000000002</v>
      </c>
      <c r="J323" s="18">
        <v>16.45</v>
      </c>
      <c r="K323" s="18">
        <v>2</v>
      </c>
      <c r="L323" s="24"/>
      <c r="M323" s="24"/>
      <c r="N323" s="24"/>
      <c r="O323" s="23"/>
      <c r="P323" s="23"/>
    </row>
    <row r="324" spans="9:16" x14ac:dyDescent="0.2">
      <c r="I324" s="18">
        <v>1</v>
      </c>
      <c r="J324" s="18">
        <v>3.07</v>
      </c>
      <c r="K324" s="18">
        <v>1</v>
      </c>
      <c r="L324" s="24"/>
      <c r="M324" s="24"/>
      <c r="N324" s="24"/>
      <c r="O324" s="23"/>
      <c r="P324" s="23"/>
    </row>
    <row r="325" spans="9:16" x14ac:dyDescent="0.2">
      <c r="I325" s="18">
        <v>2.0099999999999998</v>
      </c>
      <c r="J325" s="18">
        <v>20.23</v>
      </c>
      <c r="K325" s="18">
        <v>2</v>
      </c>
      <c r="L325" s="24"/>
      <c r="M325" s="24"/>
      <c r="N325" s="24"/>
      <c r="O325" s="23"/>
      <c r="P325" s="23"/>
    </row>
    <row r="326" spans="9:16" x14ac:dyDescent="0.2">
      <c r="I326" s="18">
        <v>2.09</v>
      </c>
      <c r="J326" s="18">
        <v>15.01</v>
      </c>
      <c r="K326" s="18">
        <v>2</v>
      </c>
      <c r="L326" s="24"/>
      <c r="M326" s="24"/>
      <c r="N326" s="24"/>
      <c r="O326" s="23"/>
      <c r="P326" s="23"/>
    </row>
    <row r="327" spans="9:16" x14ac:dyDescent="0.2">
      <c r="I327" s="18">
        <v>1.97</v>
      </c>
      <c r="J327" s="18">
        <v>12.02</v>
      </c>
      <c r="K327" s="18">
        <v>2</v>
      </c>
      <c r="L327" s="24"/>
      <c r="M327" s="24"/>
      <c r="N327" s="24"/>
      <c r="O327" s="23"/>
      <c r="P327" s="23"/>
    </row>
    <row r="328" spans="9:16" x14ac:dyDescent="0.2">
      <c r="I328" s="18">
        <v>3</v>
      </c>
      <c r="J328" s="18">
        <v>17.07</v>
      </c>
      <c r="K328" s="18">
        <v>3</v>
      </c>
      <c r="L328" s="24"/>
      <c r="M328" s="24"/>
      <c r="N328" s="24"/>
      <c r="O328" s="23"/>
      <c r="P328" s="23"/>
    </row>
    <row r="329" spans="9:16" x14ac:dyDescent="0.2">
      <c r="I329" s="18">
        <v>3.14</v>
      </c>
      <c r="J329" s="18">
        <v>26.86</v>
      </c>
      <c r="K329" s="18">
        <v>2</v>
      </c>
      <c r="L329" s="24"/>
      <c r="M329" s="24"/>
      <c r="N329" s="24"/>
      <c r="O329" s="23"/>
      <c r="P329" s="23"/>
    </row>
    <row r="330" spans="9:16" x14ac:dyDescent="0.2">
      <c r="I330" s="18">
        <v>5</v>
      </c>
      <c r="J330" s="18">
        <v>25.28</v>
      </c>
      <c r="K330" s="18">
        <v>2</v>
      </c>
      <c r="L330" s="24"/>
      <c r="M330" s="24"/>
      <c r="N330" s="24"/>
      <c r="O330" s="23"/>
      <c r="P330" s="23"/>
    </row>
    <row r="331" spans="9:16" x14ac:dyDescent="0.2">
      <c r="I331" s="18">
        <v>2.2000000000000002</v>
      </c>
      <c r="J331" s="18">
        <v>14.73</v>
      </c>
      <c r="K331" s="18">
        <v>2</v>
      </c>
      <c r="L331" s="24"/>
      <c r="M331" s="24"/>
      <c r="N331" s="24"/>
      <c r="O331" s="23"/>
      <c r="P331" s="23"/>
    </row>
    <row r="332" spans="9:16" x14ac:dyDescent="0.2">
      <c r="I332" s="18">
        <v>1.25</v>
      </c>
      <c r="J332" s="18">
        <v>10.51</v>
      </c>
      <c r="K332" s="18">
        <v>2</v>
      </c>
      <c r="L332" s="24"/>
      <c r="M332" s="24"/>
      <c r="N332" s="24"/>
      <c r="O332" s="23"/>
      <c r="P332" s="23"/>
    </row>
    <row r="333" spans="9:16" x14ac:dyDescent="0.2">
      <c r="I333" s="18">
        <v>3.08</v>
      </c>
      <c r="J333" s="18">
        <v>17.920000000000002</v>
      </c>
      <c r="K333" s="18">
        <v>2</v>
      </c>
      <c r="L333" s="24"/>
      <c r="M333" s="24"/>
      <c r="N333" s="24"/>
      <c r="O333" s="23"/>
      <c r="P333" s="23"/>
    </row>
    <row r="334" spans="9:16" x14ac:dyDescent="0.2">
      <c r="I334" s="18">
        <v>4</v>
      </c>
      <c r="J334" s="18">
        <v>27.2</v>
      </c>
      <c r="K334" s="18">
        <v>4</v>
      </c>
      <c r="L334" s="24"/>
      <c r="M334" s="24"/>
      <c r="N334" s="24"/>
      <c r="O334" s="23"/>
      <c r="P334" s="23"/>
    </row>
    <row r="335" spans="9:16" x14ac:dyDescent="0.2">
      <c r="I335" s="18">
        <v>3</v>
      </c>
      <c r="J335" s="18">
        <v>22.76</v>
      </c>
      <c r="K335" s="18">
        <v>2</v>
      </c>
      <c r="L335" s="24"/>
      <c r="M335" s="24"/>
      <c r="N335" s="24"/>
      <c r="O335" s="23"/>
      <c r="P335" s="23"/>
    </row>
    <row r="336" spans="9:16" x14ac:dyDescent="0.2">
      <c r="I336" s="18">
        <v>2.71</v>
      </c>
      <c r="J336" s="18">
        <v>17.29</v>
      </c>
      <c r="K336" s="18">
        <v>2</v>
      </c>
      <c r="L336" s="24"/>
      <c r="M336" s="24"/>
      <c r="N336" s="24"/>
      <c r="O336" s="23"/>
      <c r="P336" s="23"/>
    </row>
    <row r="337" spans="9:16" x14ac:dyDescent="0.2">
      <c r="I337" s="18">
        <v>3</v>
      </c>
      <c r="J337" s="18">
        <v>19.440000000000001</v>
      </c>
      <c r="K337" s="18">
        <v>2</v>
      </c>
      <c r="L337" s="24"/>
      <c r="M337" s="24"/>
      <c r="N337" s="24"/>
      <c r="O337" s="23"/>
      <c r="P337" s="23"/>
    </row>
    <row r="338" spans="9:16" x14ac:dyDescent="0.2">
      <c r="I338" s="18">
        <v>3.4</v>
      </c>
      <c r="J338" s="18">
        <v>16.66</v>
      </c>
      <c r="K338" s="18">
        <v>2</v>
      </c>
      <c r="L338" s="24"/>
      <c r="M338" s="24"/>
      <c r="N338" s="24"/>
      <c r="O338" s="23"/>
      <c r="P338" s="23"/>
    </row>
    <row r="339" spans="9:16" x14ac:dyDescent="0.2">
      <c r="I339" s="18">
        <v>1.83</v>
      </c>
      <c r="J339" s="18">
        <v>10.07</v>
      </c>
      <c r="K339" s="18">
        <v>1</v>
      </c>
      <c r="L339" s="24"/>
      <c r="M339" s="24"/>
      <c r="N339" s="24"/>
      <c r="O339" s="23"/>
      <c r="P339" s="23"/>
    </row>
    <row r="340" spans="9:16" x14ac:dyDescent="0.2">
      <c r="I340" s="18">
        <v>5</v>
      </c>
      <c r="J340" s="18">
        <v>32.68</v>
      </c>
      <c r="K340" s="18">
        <v>2</v>
      </c>
      <c r="L340" s="24"/>
      <c r="M340" s="24"/>
      <c r="N340" s="24"/>
      <c r="O340" s="23"/>
      <c r="P340" s="23"/>
    </row>
    <row r="341" spans="9:16" x14ac:dyDescent="0.2">
      <c r="I341" s="18">
        <v>2.0299999999999998</v>
      </c>
      <c r="J341" s="18">
        <v>15.98</v>
      </c>
      <c r="K341" s="18">
        <v>2</v>
      </c>
      <c r="L341" s="24"/>
      <c r="M341" s="24"/>
      <c r="N341" s="24"/>
      <c r="O341" s="23"/>
      <c r="P341" s="23"/>
    </row>
    <row r="342" spans="9:16" x14ac:dyDescent="0.2">
      <c r="I342" s="18">
        <v>5.17</v>
      </c>
      <c r="J342" s="18">
        <v>34.83</v>
      </c>
      <c r="K342" s="18">
        <v>4</v>
      </c>
      <c r="L342" s="24"/>
      <c r="M342" s="24"/>
      <c r="N342" s="24"/>
      <c r="O342" s="23"/>
      <c r="P342" s="23"/>
    </row>
    <row r="343" spans="9:16" x14ac:dyDescent="0.2">
      <c r="I343" s="18">
        <v>2</v>
      </c>
      <c r="J343" s="18">
        <v>13.03</v>
      </c>
      <c r="K343" s="18">
        <v>2</v>
      </c>
      <c r="L343" s="24"/>
      <c r="M343" s="24"/>
      <c r="N343" s="24"/>
      <c r="O343" s="23"/>
      <c r="P343" s="23"/>
    </row>
    <row r="344" spans="9:16" x14ac:dyDescent="0.2">
      <c r="I344" s="18">
        <v>4</v>
      </c>
      <c r="J344" s="18">
        <v>18.28</v>
      </c>
      <c r="K344" s="18">
        <v>2</v>
      </c>
      <c r="L344" s="24"/>
      <c r="M344" s="24"/>
      <c r="N344" s="24"/>
      <c r="O344" s="23"/>
      <c r="P344" s="23"/>
    </row>
    <row r="345" spans="9:16" x14ac:dyDescent="0.2">
      <c r="I345" s="18">
        <v>5.85</v>
      </c>
      <c r="J345" s="18">
        <v>24.71</v>
      </c>
      <c r="K345" s="18">
        <v>2</v>
      </c>
      <c r="L345" s="24"/>
      <c r="M345" s="24"/>
      <c r="N345" s="24"/>
      <c r="O345" s="23"/>
      <c r="P345" s="23"/>
    </row>
    <row r="346" spans="9:16" x14ac:dyDescent="0.2">
      <c r="I346" s="18">
        <v>3</v>
      </c>
      <c r="J346" s="18">
        <v>21.16</v>
      </c>
      <c r="K346" s="18">
        <v>2</v>
      </c>
      <c r="L346" s="24"/>
      <c r="M346" s="24"/>
      <c r="N346" s="24"/>
      <c r="O346" s="23"/>
      <c r="P346" s="23"/>
    </row>
    <row r="347" spans="9:16" x14ac:dyDescent="0.2">
      <c r="I347" s="18">
        <v>3</v>
      </c>
      <c r="J347" s="18">
        <v>28.97</v>
      </c>
      <c r="K347" s="18">
        <v>2</v>
      </c>
      <c r="L347" s="24"/>
      <c r="M347" s="24"/>
      <c r="N347" s="24"/>
      <c r="O347" s="23"/>
      <c r="P347" s="23"/>
    </row>
    <row r="348" spans="9:16" x14ac:dyDescent="0.2">
      <c r="I348" s="18">
        <v>3.5</v>
      </c>
      <c r="J348" s="18">
        <v>22.49</v>
      </c>
      <c r="K348" s="18">
        <v>2</v>
      </c>
      <c r="L348" s="24"/>
      <c r="M348" s="24"/>
      <c r="N348" s="24"/>
      <c r="O348" s="23"/>
      <c r="P348" s="23"/>
    </row>
    <row r="349" spans="9:16" x14ac:dyDescent="0.2">
      <c r="I349" s="18">
        <v>1</v>
      </c>
      <c r="J349" s="18">
        <v>5.75</v>
      </c>
      <c r="K349" s="18">
        <v>2</v>
      </c>
      <c r="L349" s="24"/>
      <c r="M349" s="24"/>
      <c r="N349" s="24"/>
      <c r="O349" s="23"/>
      <c r="P349" s="23"/>
    </row>
    <row r="350" spans="9:16" x14ac:dyDescent="0.2">
      <c r="I350" s="18">
        <v>4.3</v>
      </c>
      <c r="J350" s="18">
        <v>16.32</v>
      </c>
      <c r="K350" s="18">
        <v>2</v>
      </c>
      <c r="L350" s="24"/>
      <c r="M350" s="24"/>
      <c r="N350" s="24"/>
      <c r="O350" s="23"/>
      <c r="P350" s="23"/>
    </row>
    <row r="351" spans="9:16" x14ac:dyDescent="0.2">
      <c r="I351" s="18">
        <v>3.25</v>
      </c>
      <c r="J351" s="18">
        <v>22.75</v>
      </c>
      <c r="K351" s="18">
        <v>2</v>
      </c>
      <c r="L351" s="24"/>
      <c r="M351" s="24"/>
      <c r="N351" s="24"/>
      <c r="O351" s="23"/>
      <c r="P351" s="23"/>
    </row>
    <row r="352" spans="9:16" x14ac:dyDescent="0.2">
      <c r="I352" s="18">
        <v>4.7300000000000004</v>
      </c>
      <c r="J352" s="18">
        <v>40.17</v>
      </c>
      <c r="K352" s="18">
        <v>4</v>
      </c>
      <c r="L352" s="24"/>
      <c r="M352" s="24"/>
      <c r="N352" s="24"/>
      <c r="O352" s="23"/>
      <c r="P352" s="23"/>
    </row>
    <row r="353" spans="9:16" x14ac:dyDescent="0.2">
      <c r="I353" s="18">
        <v>4</v>
      </c>
      <c r="J353" s="18">
        <v>27.28</v>
      </c>
      <c r="K353" s="18">
        <v>2</v>
      </c>
      <c r="L353" s="24"/>
      <c r="M353" s="24"/>
      <c r="N353" s="24"/>
      <c r="O353" s="23"/>
      <c r="P353" s="23"/>
    </row>
    <row r="354" spans="9:16" x14ac:dyDescent="0.2">
      <c r="I354" s="18">
        <v>1.5</v>
      </c>
      <c r="J354" s="18">
        <v>12.03</v>
      </c>
      <c r="K354" s="18">
        <v>2</v>
      </c>
      <c r="L354" s="24"/>
      <c r="M354" s="24"/>
      <c r="N354" s="24"/>
      <c r="O354" s="23"/>
      <c r="P354" s="23"/>
    </row>
    <row r="355" spans="9:16" x14ac:dyDescent="0.2">
      <c r="I355" s="18">
        <v>3</v>
      </c>
      <c r="J355" s="18">
        <v>21.01</v>
      </c>
      <c r="K355" s="18">
        <v>2</v>
      </c>
      <c r="L355" s="24"/>
      <c r="M355" s="24"/>
      <c r="N355" s="24"/>
      <c r="O355" s="23"/>
      <c r="P355" s="23"/>
    </row>
    <row r="356" spans="9:16" x14ac:dyDescent="0.2">
      <c r="I356" s="18">
        <v>1.5</v>
      </c>
      <c r="J356" s="18">
        <v>12.46</v>
      </c>
      <c r="K356" s="18">
        <v>2</v>
      </c>
      <c r="L356" s="24"/>
      <c r="M356" s="24"/>
      <c r="N356" s="24"/>
      <c r="O356" s="23"/>
      <c r="P356" s="23"/>
    </row>
    <row r="357" spans="9:16" x14ac:dyDescent="0.2">
      <c r="I357" s="18">
        <v>2.5</v>
      </c>
      <c r="J357" s="18">
        <v>11.35</v>
      </c>
      <c r="K357" s="18">
        <v>2</v>
      </c>
      <c r="L357" s="24"/>
      <c r="M357" s="24"/>
      <c r="N357" s="24"/>
      <c r="O357" s="23"/>
      <c r="P357" s="23"/>
    </row>
    <row r="358" spans="9:16" x14ac:dyDescent="0.2">
      <c r="I358" s="18">
        <v>3</v>
      </c>
      <c r="J358" s="18">
        <v>15.38</v>
      </c>
      <c r="K358" s="18">
        <v>2</v>
      </c>
      <c r="L358" s="24"/>
      <c r="M358" s="24"/>
      <c r="N358" s="24"/>
      <c r="O358" s="23"/>
      <c r="P358" s="23"/>
    </row>
    <row r="359" spans="9:16" x14ac:dyDescent="0.2">
      <c r="I359" s="18">
        <v>2.5</v>
      </c>
      <c r="J359" s="18">
        <v>44.3</v>
      </c>
      <c r="K359" s="18">
        <v>3</v>
      </c>
      <c r="L359" s="24"/>
      <c r="M359" s="24"/>
      <c r="N359" s="24"/>
      <c r="O359" s="23"/>
      <c r="P359" s="23"/>
    </row>
    <row r="360" spans="9:16" x14ac:dyDescent="0.2">
      <c r="I360" s="18">
        <v>3.48</v>
      </c>
      <c r="J360" s="18">
        <v>22.42</v>
      </c>
      <c r="K360" s="18">
        <v>2</v>
      </c>
      <c r="L360" s="24"/>
      <c r="M360" s="24"/>
      <c r="N360" s="24"/>
      <c r="O360" s="23"/>
      <c r="P360" s="23"/>
    </row>
    <row r="361" spans="9:16" x14ac:dyDescent="0.2">
      <c r="I361" s="18">
        <v>4.08</v>
      </c>
      <c r="J361" s="18">
        <v>20.92</v>
      </c>
      <c r="K361" s="18">
        <v>2</v>
      </c>
      <c r="L361" s="24"/>
      <c r="M361" s="24"/>
      <c r="N361" s="24"/>
      <c r="O361" s="23"/>
      <c r="P361" s="23"/>
    </row>
    <row r="362" spans="9:16" x14ac:dyDescent="0.2">
      <c r="I362" s="18">
        <v>1.64</v>
      </c>
      <c r="J362" s="18">
        <v>15.36</v>
      </c>
      <c r="K362" s="18">
        <v>2</v>
      </c>
      <c r="L362" s="24"/>
      <c r="M362" s="24"/>
      <c r="N362" s="24"/>
      <c r="O362" s="23"/>
      <c r="P362" s="23"/>
    </row>
    <row r="363" spans="9:16" x14ac:dyDescent="0.2">
      <c r="I363" s="18">
        <v>4.0599999999999996</v>
      </c>
      <c r="J363" s="18">
        <v>20.49</v>
      </c>
      <c r="K363" s="18">
        <v>2</v>
      </c>
      <c r="L363" s="24"/>
      <c r="M363" s="24"/>
      <c r="N363" s="24"/>
      <c r="O363" s="23"/>
      <c r="P363" s="23"/>
    </row>
    <row r="364" spans="9:16" x14ac:dyDescent="0.2">
      <c r="I364" s="18">
        <v>4.29</v>
      </c>
      <c r="J364" s="18">
        <v>25.21</v>
      </c>
      <c r="K364" s="18">
        <v>2</v>
      </c>
      <c r="L364" s="24"/>
      <c r="M364" s="24"/>
      <c r="N364" s="24"/>
      <c r="O364" s="23"/>
      <c r="P364" s="23"/>
    </row>
    <row r="365" spans="9:16" x14ac:dyDescent="0.2">
      <c r="I365" s="18">
        <v>3.76</v>
      </c>
      <c r="J365" s="18">
        <v>18.239999999999998</v>
      </c>
      <c r="K365" s="18">
        <v>2</v>
      </c>
      <c r="L365" s="24"/>
      <c r="M365" s="24"/>
      <c r="N365" s="24"/>
      <c r="O365" s="23"/>
      <c r="P365" s="23"/>
    </row>
    <row r="366" spans="9:16" x14ac:dyDescent="0.2">
      <c r="I366" s="18">
        <v>4</v>
      </c>
      <c r="J366" s="18">
        <v>14.31</v>
      </c>
      <c r="K366" s="18">
        <v>2</v>
      </c>
      <c r="L366" s="24"/>
      <c r="M366" s="24"/>
      <c r="N366" s="24"/>
      <c r="O366" s="23"/>
      <c r="P366" s="23"/>
    </row>
    <row r="367" spans="9:16" x14ac:dyDescent="0.2">
      <c r="I367" s="18">
        <v>3</v>
      </c>
      <c r="J367" s="18">
        <v>14</v>
      </c>
      <c r="K367" s="18">
        <v>2</v>
      </c>
      <c r="L367" s="24"/>
      <c r="M367" s="24"/>
      <c r="N367" s="24"/>
      <c r="O367" s="23"/>
      <c r="P367" s="23"/>
    </row>
    <row r="368" spans="9:16" x14ac:dyDescent="0.2">
      <c r="I368" s="18">
        <v>1</v>
      </c>
      <c r="J368" s="18">
        <v>7.25</v>
      </c>
      <c r="K368" s="18">
        <v>1</v>
      </c>
      <c r="L368" s="24"/>
      <c r="M368" s="24"/>
      <c r="N368" s="24"/>
      <c r="O368" s="23"/>
      <c r="P368" s="23"/>
    </row>
    <row r="369" spans="9:16" x14ac:dyDescent="0.2">
      <c r="I369" s="18">
        <v>4</v>
      </c>
      <c r="J369" s="18">
        <v>38.07</v>
      </c>
      <c r="K369" s="18">
        <v>3</v>
      </c>
      <c r="L369" s="24"/>
      <c r="M369" s="24"/>
      <c r="N369" s="24"/>
      <c r="O369" s="23"/>
      <c r="P369" s="23"/>
    </row>
    <row r="370" spans="9:16" x14ac:dyDescent="0.2">
      <c r="I370" s="18">
        <v>2.5499999999999998</v>
      </c>
      <c r="J370" s="18">
        <v>23.95</v>
      </c>
      <c r="K370" s="18">
        <v>2</v>
      </c>
      <c r="L370" s="24"/>
      <c r="M370" s="24"/>
      <c r="N370" s="24"/>
      <c r="O370" s="23"/>
      <c r="P370" s="23"/>
    </row>
    <row r="371" spans="9:16" x14ac:dyDescent="0.2">
      <c r="I371" s="18">
        <v>4</v>
      </c>
      <c r="J371" s="18">
        <v>25.71</v>
      </c>
      <c r="K371" s="18">
        <v>3</v>
      </c>
      <c r="L371" s="24"/>
      <c r="M371" s="24"/>
      <c r="N371" s="24"/>
      <c r="O371" s="23"/>
      <c r="P371" s="23"/>
    </row>
    <row r="372" spans="9:16" x14ac:dyDescent="0.2">
      <c r="I372" s="18">
        <v>3.5</v>
      </c>
      <c r="J372" s="18">
        <v>17.309999999999999</v>
      </c>
      <c r="K372" s="18">
        <v>2</v>
      </c>
      <c r="L372" s="24"/>
      <c r="M372" s="24"/>
      <c r="N372" s="24"/>
      <c r="O372" s="23"/>
      <c r="P372" s="23"/>
    </row>
    <row r="373" spans="9:16" x14ac:dyDescent="0.2">
      <c r="I373" s="18">
        <v>5.07</v>
      </c>
      <c r="J373" s="18">
        <v>29.93</v>
      </c>
      <c r="K373" s="18">
        <v>4</v>
      </c>
      <c r="L373" s="24"/>
      <c r="M373" s="24"/>
      <c r="N373" s="24"/>
      <c r="O373" s="23"/>
      <c r="P373" s="23"/>
    </row>
    <row r="374" spans="9:16" x14ac:dyDescent="0.2">
      <c r="I374" s="18">
        <v>1.5</v>
      </c>
      <c r="J374" s="18">
        <v>10.65</v>
      </c>
      <c r="K374" s="18">
        <v>2</v>
      </c>
      <c r="L374" s="24"/>
      <c r="M374" s="24"/>
      <c r="N374" s="24"/>
      <c r="O374" s="23"/>
      <c r="P374" s="23"/>
    </row>
    <row r="375" spans="9:16" x14ac:dyDescent="0.2">
      <c r="I375" s="18">
        <v>1.8</v>
      </c>
      <c r="J375" s="18">
        <v>12.43</v>
      </c>
      <c r="K375" s="18">
        <v>2</v>
      </c>
      <c r="L375" s="24"/>
      <c r="M375" s="24"/>
      <c r="N375" s="24"/>
      <c r="O375" s="23"/>
      <c r="P375" s="23"/>
    </row>
    <row r="376" spans="9:16" x14ac:dyDescent="0.2">
      <c r="I376" s="18">
        <v>2.92</v>
      </c>
      <c r="J376" s="18">
        <v>24.08</v>
      </c>
      <c r="K376" s="18">
        <v>4</v>
      </c>
      <c r="L376" s="24"/>
      <c r="M376" s="24"/>
      <c r="N376" s="24"/>
      <c r="O376" s="23"/>
      <c r="P376" s="23"/>
    </row>
    <row r="377" spans="9:16" x14ac:dyDescent="0.2">
      <c r="I377" s="18">
        <v>2.31</v>
      </c>
      <c r="J377" s="18">
        <v>11.69</v>
      </c>
      <c r="K377" s="18">
        <v>2</v>
      </c>
      <c r="L377" s="24"/>
      <c r="M377" s="24"/>
      <c r="N377" s="24"/>
      <c r="O377" s="23"/>
      <c r="P377" s="23"/>
    </row>
    <row r="378" spans="9:16" x14ac:dyDescent="0.2">
      <c r="I378" s="18">
        <v>1.68</v>
      </c>
      <c r="J378" s="18">
        <v>13.42</v>
      </c>
      <c r="K378" s="18">
        <v>2</v>
      </c>
      <c r="L378" s="24"/>
      <c r="M378" s="24"/>
      <c r="N378" s="24"/>
      <c r="O378" s="23"/>
      <c r="P378" s="23"/>
    </row>
    <row r="379" spans="9:16" x14ac:dyDescent="0.2">
      <c r="I379" s="18">
        <v>2.5</v>
      </c>
      <c r="J379" s="18">
        <v>14.26</v>
      </c>
      <c r="K379" s="18">
        <v>2</v>
      </c>
      <c r="L379" s="24"/>
      <c r="M379" s="24"/>
      <c r="N379" s="24"/>
      <c r="O379" s="23"/>
      <c r="P379" s="23"/>
    </row>
    <row r="380" spans="9:16" x14ac:dyDescent="0.2">
      <c r="I380" s="18">
        <v>2</v>
      </c>
      <c r="J380" s="18">
        <v>15.95</v>
      </c>
      <c r="K380" s="18">
        <v>2</v>
      </c>
      <c r="L380" s="24"/>
      <c r="M380" s="24"/>
      <c r="N380" s="24"/>
      <c r="O380" s="23"/>
      <c r="P380" s="23"/>
    </row>
    <row r="381" spans="9:16" x14ac:dyDescent="0.2">
      <c r="I381" s="18">
        <v>2.52</v>
      </c>
      <c r="J381" s="18">
        <v>12.48</v>
      </c>
      <c r="K381" s="18">
        <v>2</v>
      </c>
      <c r="L381" s="24"/>
      <c r="M381" s="24"/>
      <c r="N381" s="24"/>
      <c r="O381" s="23"/>
      <c r="P381" s="23"/>
    </row>
    <row r="382" spans="9:16" x14ac:dyDescent="0.2">
      <c r="I382" s="18">
        <v>4.2</v>
      </c>
      <c r="J382" s="18">
        <v>29.8</v>
      </c>
      <c r="K382" s="18">
        <v>6</v>
      </c>
      <c r="L382" s="24"/>
      <c r="M382" s="24"/>
      <c r="N382" s="24"/>
      <c r="O382" s="23"/>
      <c r="P382" s="23"/>
    </row>
    <row r="383" spans="9:16" x14ac:dyDescent="0.2">
      <c r="I383" s="18">
        <v>1.48</v>
      </c>
      <c r="J383" s="18">
        <v>8.52</v>
      </c>
      <c r="K383" s="18">
        <v>2</v>
      </c>
      <c r="L383" s="24"/>
      <c r="M383" s="24"/>
      <c r="N383" s="24"/>
      <c r="O383" s="23"/>
      <c r="P383" s="23"/>
    </row>
    <row r="384" spans="9:16" x14ac:dyDescent="0.2">
      <c r="I384" s="18">
        <v>2</v>
      </c>
      <c r="J384" s="18">
        <v>14.52</v>
      </c>
      <c r="K384" s="18">
        <v>2</v>
      </c>
      <c r="L384" s="24"/>
      <c r="M384" s="24"/>
      <c r="N384" s="24"/>
      <c r="O384" s="23"/>
      <c r="P384" s="23"/>
    </row>
    <row r="385" spans="9:16" x14ac:dyDescent="0.2">
      <c r="I385" s="18">
        <v>2</v>
      </c>
      <c r="J385" s="18">
        <v>11.38</v>
      </c>
      <c r="K385" s="18">
        <v>2</v>
      </c>
      <c r="L385" s="24"/>
      <c r="M385" s="24"/>
      <c r="N385" s="24"/>
      <c r="O385" s="23"/>
      <c r="P385" s="23"/>
    </row>
    <row r="386" spans="9:16" x14ac:dyDescent="0.2">
      <c r="I386" s="18">
        <v>2.1800000000000002</v>
      </c>
      <c r="J386" s="18">
        <v>22.82</v>
      </c>
      <c r="K386" s="18">
        <v>3</v>
      </c>
      <c r="L386" s="24"/>
      <c r="M386" s="24"/>
      <c r="N386" s="24"/>
      <c r="O386" s="23"/>
      <c r="P386" s="23"/>
    </row>
    <row r="387" spans="9:16" x14ac:dyDescent="0.2">
      <c r="I387" s="18">
        <v>1.5</v>
      </c>
      <c r="J387" s="18">
        <v>19.079999999999998</v>
      </c>
      <c r="K387" s="18">
        <v>2</v>
      </c>
      <c r="L387" s="24"/>
      <c r="M387" s="24"/>
      <c r="N387" s="24"/>
      <c r="O387" s="23"/>
      <c r="P387" s="23"/>
    </row>
    <row r="388" spans="9:16" x14ac:dyDescent="0.2">
      <c r="I388" s="18">
        <v>2.83</v>
      </c>
      <c r="J388" s="18">
        <v>20.27</v>
      </c>
      <c r="K388" s="18">
        <v>2</v>
      </c>
      <c r="L388" s="24"/>
      <c r="M388" s="24"/>
      <c r="N388" s="24"/>
      <c r="O388" s="23"/>
      <c r="P388" s="23"/>
    </row>
    <row r="389" spans="9:16" x14ac:dyDescent="0.2">
      <c r="I389" s="18">
        <v>1.5</v>
      </c>
      <c r="J389" s="18">
        <v>11.17</v>
      </c>
      <c r="K389" s="18">
        <v>2</v>
      </c>
      <c r="L389" s="24"/>
      <c r="M389" s="24"/>
      <c r="N389" s="24"/>
      <c r="O389" s="23"/>
      <c r="P389" s="23"/>
    </row>
    <row r="390" spans="9:16" x14ac:dyDescent="0.2">
      <c r="I390" s="18">
        <v>2</v>
      </c>
      <c r="J390" s="18">
        <v>12.26</v>
      </c>
      <c r="K390" s="18">
        <v>2</v>
      </c>
      <c r="L390" s="24"/>
      <c r="M390" s="24"/>
      <c r="N390" s="24"/>
      <c r="O390" s="23"/>
      <c r="P390" s="23"/>
    </row>
    <row r="391" spans="9:16" x14ac:dyDescent="0.2">
      <c r="I391" s="18">
        <v>3.25</v>
      </c>
      <c r="J391" s="18">
        <v>18.260000000000002</v>
      </c>
      <c r="K391" s="18">
        <v>2</v>
      </c>
      <c r="L391" s="24"/>
      <c r="M391" s="24"/>
      <c r="N391" s="24"/>
      <c r="O391" s="23"/>
      <c r="P391" s="23"/>
    </row>
    <row r="392" spans="9:16" x14ac:dyDescent="0.2">
      <c r="I392" s="18">
        <v>1.25</v>
      </c>
      <c r="J392" s="18">
        <v>8.51</v>
      </c>
      <c r="K392" s="18">
        <v>2</v>
      </c>
      <c r="L392" s="24"/>
      <c r="M392" s="24"/>
      <c r="N392" s="24"/>
      <c r="O392" s="23"/>
      <c r="P392" s="23"/>
    </row>
    <row r="393" spans="9:16" x14ac:dyDescent="0.2">
      <c r="I393" s="18">
        <v>2</v>
      </c>
      <c r="J393" s="18">
        <v>10.33</v>
      </c>
      <c r="K393" s="18">
        <v>2</v>
      </c>
      <c r="L393" s="24"/>
      <c r="M393" s="24"/>
      <c r="N393" s="24"/>
      <c r="O393" s="23"/>
      <c r="P393" s="23"/>
    </row>
    <row r="394" spans="9:16" x14ac:dyDescent="0.2">
      <c r="I394" s="18">
        <v>2</v>
      </c>
      <c r="J394" s="18">
        <v>14.15</v>
      </c>
      <c r="K394" s="18">
        <v>2</v>
      </c>
      <c r="L394" s="24"/>
      <c r="M394" s="24"/>
      <c r="N394" s="24"/>
      <c r="O394" s="23"/>
      <c r="P394" s="23"/>
    </row>
    <row r="395" spans="9:16" x14ac:dyDescent="0.2">
      <c r="I395" s="18">
        <v>2</v>
      </c>
      <c r="J395" s="18">
        <v>16</v>
      </c>
      <c r="K395" s="18">
        <v>2</v>
      </c>
      <c r="L395" s="24"/>
      <c r="M395" s="24"/>
      <c r="N395" s="24"/>
      <c r="O395" s="23"/>
      <c r="P395" s="23"/>
    </row>
    <row r="396" spans="9:16" x14ac:dyDescent="0.2">
      <c r="I396" s="18">
        <v>2.75</v>
      </c>
      <c r="J396" s="18">
        <v>13.16</v>
      </c>
      <c r="K396" s="18">
        <v>2</v>
      </c>
      <c r="L396" s="24"/>
      <c r="M396" s="24"/>
      <c r="N396" s="24"/>
      <c r="O396" s="23"/>
      <c r="P396" s="23"/>
    </row>
    <row r="397" spans="9:16" x14ac:dyDescent="0.2">
      <c r="I397" s="18">
        <v>3.5</v>
      </c>
      <c r="J397" s="18">
        <v>17.47</v>
      </c>
      <c r="K397" s="18">
        <v>2</v>
      </c>
      <c r="L397" s="24"/>
      <c r="M397" s="24"/>
      <c r="N397" s="24"/>
      <c r="O397" s="23"/>
      <c r="P397" s="23"/>
    </row>
    <row r="398" spans="9:16" x14ac:dyDescent="0.2">
      <c r="I398" s="18">
        <v>6.7</v>
      </c>
      <c r="J398" s="18">
        <v>34.299999999999997</v>
      </c>
      <c r="K398" s="18">
        <v>6</v>
      </c>
      <c r="L398" s="24"/>
      <c r="M398" s="24"/>
      <c r="N398" s="24"/>
      <c r="O398" s="23"/>
      <c r="P398" s="23"/>
    </row>
    <row r="399" spans="9:16" x14ac:dyDescent="0.2">
      <c r="I399" s="18">
        <v>5</v>
      </c>
      <c r="J399" s="18">
        <v>41.19</v>
      </c>
      <c r="K399" s="18">
        <v>5</v>
      </c>
      <c r="L399" s="24"/>
      <c r="M399" s="24"/>
      <c r="N399" s="24"/>
      <c r="O399" s="23"/>
      <c r="P399" s="23"/>
    </row>
    <row r="400" spans="9:16" x14ac:dyDescent="0.2">
      <c r="I400" s="18">
        <v>5</v>
      </c>
      <c r="J400" s="18">
        <v>27.05</v>
      </c>
      <c r="K400" s="18">
        <v>6</v>
      </c>
      <c r="L400" s="24"/>
      <c r="M400" s="24"/>
      <c r="N400" s="24"/>
      <c r="O400" s="23"/>
      <c r="P400" s="23"/>
    </row>
    <row r="401" spans="9:16" x14ac:dyDescent="0.2">
      <c r="I401" s="18">
        <v>2.2999999999999998</v>
      </c>
      <c r="J401" s="18">
        <v>16.43</v>
      </c>
      <c r="K401" s="18">
        <v>2</v>
      </c>
      <c r="L401" s="24"/>
      <c r="M401" s="24"/>
      <c r="N401" s="24"/>
      <c r="O401" s="23"/>
      <c r="P401" s="23"/>
    </row>
    <row r="402" spans="9:16" x14ac:dyDescent="0.2">
      <c r="I402" s="18">
        <v>1.5</v>
      </c>
      <c r="J402" s="18">
        <v>8.35</v>
      </c>
      <c r="K402" s="18">
        <v>2</v>
      </c>
      <c r="L402" s="24"/>
      <c r="M402" s="24"/>
      <c r="N402" s="24"/>
      <c r="O402" s="23"/>
      <c r="P402" s="23"/>
    </row>
    <row r="403" spans="9:16" x14ac:dyDescent="0.2">
      <c r="I403" s="18">
        <v>1.36</v>
      </c>
      <c r="J403" s="18">
        <v>18.64</v>
      </c>
      <c r="K403" s="18">
        <v>3</v>
      </c>
      <c r="L403" s="24"/>
      <c r="M403" s="24"/>
      <c r="N403" s="24"/>
      <c r="O403" s="23"/>
      <c r="P403" s="23"/>
    </row>
    <row r="404" spans="9:16" x14ac:dyDescent="0.2">
      <c r="I404" s="18">
        <v>1.63</v>
      </c>
      <c r="J404" s="18">
        <v>11.87</v>
      </c>
      <c r="K404" s="18">
        <v>2</v>
      </c>
      <c r="L404" s="24"/>
      <c r="M404" s="24"/>
      <c r="N404" s="24"/>
      <c r="O404" s="23"/>
      <c r="P404" s="23"/>
    </row>
    <row r="405" spans="9:16" x14ac:dyDescent="0.2">
      <c r="I405" s="18">
        <v>1.73</v>
      </c>
      <c r="J405" s="18">
        <v>9.7799999999999994</v>
      </c>
      <c r="K405" s="18">
        <v>2</v>
      </c>
      <c r="L405" s="24"/>
      <c r="M405" s="24"/>
      <c r="N405" s="24"/>
      <c r="O405" s="23"/>
      <c r="P405" s="23"/>
    </row>
    <row r="406" spans="9:16" x14ac:dyDescent="0.2">
      <c r="I406" s="18">
        <v>2</v>
      </c>
      <c r="J406" s="18">
        <v>7.51</v>
      </c>
      <c r="K406" s="18">
        <v>2</v>
      </c>
      <c r="L406" s="24"/>
      <c r="M406" s="24"/>
      <c r="N406" s="24"/>
      <c r="O406" s="23"/>
      <c r="P406" s="23"/>
    </row>
    <row r="407" spans="9:16" x14ac:dyDescent="0.2">
      <c r="I407" s="18">
        <v>2.5</v>
      </c>
      <c r="J407" s="18">
        <v>14.07</v>
      </c>
      <c r="K407" s="18">
        <v>2</v>
      </c>
      <c r="L407" s="24"/>
      <c r="M407" s="24"/>
      <c r="N407" s="24"/>
      <c r="O407" s="23"/>
      <c r="P407" s="23"/>
    </row>
    <row r="408" spans="9:16" x14ac:dyDescent="0.2">
      <c r="I408" s="18">
        <v>2</v>
      </c>
      <c r="J408" s="18">
        <v>13.13</v>
      </c>
      <c r="K408" s="18">
        <v>2</v>
      </c>
      <c r="L408" s="24"/>
      <c r="M408" s="24"/>
      <c r="N408" s="24"/>
      <c r="O408" s="23"/>
      <c r="P408" s="23"/>
    </row>
    <row r="409" spans="9:16" x14ac:dyDescent="0.2">
      <c r="I409" s="18">
        <v>2.74</v>
      </c>
      <c r="J409" s="18">
        <v>17.260000000000002</v>
      </c>
      <c r="K409" s="18">
        <v>3</v>
      </c>
      <c r="L409" s="24"/>
      <c r="M409" s="24"/>
      <c r="N409" s="24"/>
      <c r="O409" s="23"/>
      <c r="P409" s="23"/>
    </row>
    <row r="410" spans="9:16" x14ac:dyDescent="0.2">
      <c r="I410" s="18">
        <v>2</v>
      </c>
      <c r="J410" s="18">
        <v>24.55</v>
      </c>
      <c r="K410" s="18">
        <v>4</v>
      </c>
      <c r="L410" s="24"/>
      <c r="M410" s="24"/>
      <c r="N410" s="24"/>
      <c r="O410" s="23"/>
      <c r="P410" s="23"/>
    </row>
    <row r="411" spans="9:16" x14ac:dyDescent="0.2">
      <c r="I411" s="18">
        <v>2</v>
      </c>
      <c r="J411" s="18">
        <v>19.77</v>
      </c>
      <c r="K411" s="18">
        <v>4</v>
      </c>
      <c r="L411" s="24"/>
      <c r="M411" s="24"/>
      <c r="N411" s="24"/>
      <c r="O411" s="23"/>
      <c r="P411" s="23"/>
    </row>
    <row r="412" spans="9:16" x14ac:dyDescent="0.2">
      <c r="I412" s="18">
        <v>5.14</v>
      </c>
      <c r="J412" s="18">
        <v>29.85</v>
      </c>
      <c r="K412" s="18">
        <v>5</v>
      </c>
      <c r="L412" s="24"/>
      <c r="M412" s="24"/>
      <c r="N412" s="24"/>
      <c r="O412" s="23"/>
      <c r="P412" s="23"/>
    </row>
    <row r="413" spans="9:16" x14ac:dyDescent="0.2">
      <c r="I413" s="18">
        <v>5</v>
      </c>
      <c r="J413" s="18">
        <v>48.17</v>
      </c>
      <c r="K413" s="18">
        <v>6</v>
      </c>
      <c r="L413" s="24"/>
      <c r="M413" s="24"/>
      <c r="N413" s="24"/>
      <c r="O413" s="23"/>
      <c r="P413" s="23"/>
    </row>
    <row r="414" spans="9:16" x14ac:dyDescent="0.2">
      <c r="I414" s="18">
        <v>3.75</v>
      </c>
      <c r="J414" s="18">
        <v>25</v>
      </c>
      <c r="K414" s="18">
        <v>4</v>
      </c>
      <c r="L414" s="24"/>
      <c r="M414" s="24"/>
      <c r="N414" s="24"/>
      <c r="O414" s="23"/>
      <c r="P414" s="23"/>
    </row>
    <row r="415" spans="9:16" x14ac:dyDescent="0.2">
      <c r="I415" s="18">
        <v>2.61</v>
      </c>
      <c r="J415" s="18">
        <v>13.39</v>
      </c>
      <c r="K415" s="18">
        <v>2</v>
      </c>
      <c r="L415" s="24"/>
      <c r="M415" s="24"/>
      <c r="N415" s="24"/>
      <c r="O415" s="23"/>
      <c r="P415" s="23"/>
    </row>
    <row r="416" spans="9:16" x14ac:dyDescent="0.2">
      <c r="I416" s="18">
        <v>2</v>
      </c>
      <c r="J416" s="18">
        <v>16.489999999999998</v>
      </c>
      <c r="K416" s="18">
        <v>4</v>
      </c>
      <c r="L416" s="24"/>
      <c r="M416" s="24"/>
      <c r="N416" s="24"/>
      <c r="O416" s="23"/>
      <c r="P416" s="23"/>
    </row>
    <row r="417" spans="9:16" x14ac:dyDescent="0.2">
      <c r="I417" s="18">
        <v>3.5</v>
      </c>
      <c r="J417" s="18">
        <v>21.5</v>
      </c>
      <c r="K417" s="18">
        <v>4</v>
      </c>
      <c r="L417" s="24"/>
      <c r="M417" s="24"/>
      <c r="N417" s="24"/>
      <c r="O417" s="23"/>
      <c r="P417" s="23"/>
    </row>
    <row r="418" spans="9:16" x14ac:dyDescent="0.2">
      <c r="I418" s="18">
        <v>2.5</v>
      </c>
      <c r="J418" s="18">
        <v>12.66</v>
      </c>
      <c r="K418" s="18">
        <v>2</v>
      </c>
      <c r="L418" s="24"/>
      <c r="M418" s="24"/>
      <c r="N418" s="24"/>
      <c r="O418" s="23"/>
      <c r="P418" s="23"/>
    </row>
    <row r="419" spans="9:16" x14ac:dyDescent="0.2">
      <c r="I419" s="18">
        <v>2</v>
      </c>
      <c r="J419" s="18">
        <v>16.21</v>
      </c>
      <c r="K419" s="18">
        <v>3</v>
      </c>
      <c r="L419" s="24"/>
      <c r="M419" s="24"/>
      <c r="N419" s="24"/>
      <c r="O419" s="23"/>
      <c r="P419" s="23"/>
    </row>
    <row r="420" spans="9:16" x14ac:dyDescent="0.2">
      <c r="I420" s="18">
        <v>2</v>
      </c>
      <c r="J420" s="18">
        <v>13.81</v>
      </c>
      <c r="K420" s="18">
        <v>2</v>
      </c>
      <c r="L420" s="24"/>
      <c r="M420" s="24"/>
      <c r="N420" s="24"/>
      <c r="O420" s="23"/>
      <c r="P420" s="23"/>
    </row>
    <row r="421" spans="9:16" x14ac:dyDescent="0.2">
      <c r="I421" s="18">
        <v>3</v>
      </c>
      <c r="J421" s="18">
        <v>17.510000000000002</v>
      </c>
      <c r="K421" s="18">
        <v>2</v>
      </c>
      <c r="L421" s="24"/>
      <c r="M421" s="24"/>
      <c r="N421" s="24"/>
      <c r="O421" s="23"/>
      <c r="P421" s="23"/>
    </row>
    <row r="422" spans="9:16" x14ac:dyDescent="0.2">
      <c r="I422" s="18">
        <v>3.48</v>
      </c>
      <c r="J422" s="18">
        <v>24.52</v>
      </c>
      <c r="K422" s="18">
        <v>3</v>
      </c>
      <c r="L422" s="24"/>
      <c r="M422" s="24"/>
      <c r="N422" s="24"/>
      <c r="O422" s="23"/>
      <c r="P422" s="23"/>
    </row>
    <row r="423" spans="9:16" x14ac:dyDescent="0.2">
      <c r="I423" s="18">
        <v>2.2400000000000002</v>
      </c>
      <c r="J423" s="18">
        <v>20.76</v>
      </c>
      <c r="K423" s="18">
        <v>2</v>
      </c>
      <c r="L423" s="24"/>
      <c r="M423" s="24"/>
      <c r="N423" s="24"/>
      <c r="O423" s="23"/>
      <c r="P423" s="23"/>
    </row>
    <row r="424" spans="9:16" x14ac:dyDescent="0.2">
      <c r="I424" s="18">
        <v>4.5</v>
      </c>
      <c r="J424" s="18">
        <v>31.71</v>
      </c>
      <c r="K424" s="18">
        <v>4</v>
      </c>
      <c r="L424" s="24"/>
      <c r="M424" s="24"/>
      <c r="N424" s="24"/>
      <c r="O424" s="23"/>
      <c r="P424" s="23"/>
    </row>
    <row r="425" spans="9:16" x14ac:dyDescent="0.2">
      <c r="I425" s="18">
        <v>1.61</v>
      </c>
      <c r="J425" s="18">
        <v>10.59</v>
      </c>
      <c r="K425" s="18">
        <v>2</v>
      </c>
      <c r="L425" s="24"/>
      <c r="M425" s="24"/>
      <c r="N425" s="24"/>
      <c r="O425" s="23"/>
      <c r="P425" s="23"/>
    </row>
    <row r="426" spans="9:16" x14ac:dyDescent="0.2">
      <c r="I426" s="18">
        <v>2</v>
      </c>
      <c r="J426" s="18">
        <v>10.63</v>
      </c>
      <c r="K426" s="18">
        <v>2</v>
      </c>
      <c r="L426" s="24"/>
      <c r="M426" s="24"/>
      <c r="N426" s="24"/>
      <c r="O426" s="23"/>
      <c r="P426" s="23"/>
    </row>
    <row r="427" spans="9:16" x14ac:dyDescent="0.2">
      <c r="I427" s="18">
        <v>10</v>
      </c>
      <c r="J427" s="18">
        <v>50.81</v>
      </c>
      <c r="K427" s="18">
        <v>3</v>
      </c>
      <c r="L427" s="24"/>
      <c r="M427" s="24"/>
      <c r="N427" s="24"/>
      <c r="O427" s="23"/>
      <c r="P427" s="23"/>
    </row>
    <row r="428" spans="9:16" x14ac:dyDescent="0.2">
      <c r="I428" s="18">
        <v>3.16</v>
      </c>
      <c r="J428" s="18">
        <v>15.81</v>
      </c>
      <c r="K428" s="18">
        <v>2</v>
      </c>
      <c r="L428" s="24"/>
      <c r="M428" s="24"/>
      <c r="N428" s="24"/>
      <c r="O428" s="23"/>
      <c r="P428" s="23"/>
    </row>
    <row r="429" spans="9:16" x14ac:dyDescent="0.2">
      <c r="I429" s="18">
        <v>5.15</v>
      </c>
      <c r="J429" s="18">
        <v>7.25</v>
      </c>
      <c r="K429" s="18">
        <v>2</v>
      </c>
      <c r="L429" s="24"/>
      <c r="M429" s="24"/>
      <c r="N429" s="24"/>
      <c r="O429" s="23"/>
      <c r="P429" s="23"/>
    </row>
    <row r="430" spans="9:16" x14ac:dyDescent="0.2">
      <c r="I430" s="18">
        <v>3.18</v>
      </c>
      <c r="J430" s="18">
        <v>31.85</v>
      </c>
      <c r="K430" s="18">
        <v>2</v>
      </c>
      <c r="L430" s="24"/>
      <c r="M430" s="24"/>
      <c r="N430" s="24"/>
      <c r="O430" s="23"/>
      <c r="P430" s="23"/>
    </row>
    <row r="431" spans="9:16" x14ac:dyDescent="0.2">
      <c r="I431" s="18">
        <v>4</v>
      </c>
      <c r="J431" s="18">
        <v>16.82</v>
      </c>
      <c r="K431" s="18">
        <v>2</v>
      </c>
      <c r="L431" s="24"/>
      <c r="M431" s="24"/>
      <c r="N431" s="24"/>
      <c r="O431" s="23"/>
      <c r="P431" s="23"/>
    </row>
    <row r="432" spans="9:16" x14ac:dyDescent="0.2">
      <c r="I432" s="18">
        <v>3.11</v>
      </c>
      <c r="J432" s="18">
        <v>32.9</v>
      </c>
      <c r="K432" s="18">
        <v>2</v>
      </c>
      <c r="L432" s="24"/>
      <c r="M432" s="24"/>
      <c r="N432" s="24"/>
      <c r="O432" s="23"/>
      <c r="P432" s="23"/>
    </row>
    <row r="433" spans="9:16" x14ac:dyDescent="0.2">
      <c r="I433" s="18">
        <v>2</v>
      </c>
      <c r="J433" s="18">
        <v>17.89</v>
      </c>
      <c r="K433" s="18">
        <v>2</v>
      </c>
      <c r="L433" s="24"/>
      <c r="M433" s="24"/>
      <c r="N433" s="24"/>
      <c r="O433" s="23"/>
      <c r="P433" s="23"/>
    </row>
    <row r="434" spans="9:16" x14ac:dyDescent="0.2">
      <c r="I434" s="18">
        <v>2</v>
      </c>
      <c r="J434" s="18">
        <v>14.48</v>
      </c>
      <c r="K434" s="18">
        <v>2</v>
      </c>
      <c r="L434" s="24"/>
      <c r="M434" s="24"/>
      <c r="N434" s="24"/>
      <c r="O434" s="23"/>
      <c r="P434" s="23"/>
    </row>
    <row r="435" spans="9:16" x14ac:dyDescent="0.2">
      <c r="I435" s="18">
        <v>4</v>
      </c>
      <c r="J435" s="18">
        <v>9.6</v>
      </c>
      <c r="K435" s="18">
        <v>2</v>
      </c>
      <c r="L435" s="24"/>
      <c r="M435" s="24"/>
      <c r="N435" s="24"/>
      <c r="O435" s="23"/>
      <c r="P435" s="23"/>
    </row>
    <row r="436" spans="9:16" x14ac:dyDescent="0.2">
      <c r="I436" s="18">
        <v>3.55</v>
      </c>
      <c r="J436" s="18">
        <v>34.630000000000003</v>
      </c>
      <c r="K436" s="18">
        <v>2</v>
      </c>
      <c r="L436" s="24"/>
      <c r="M436" s="24"/>
      <c r="N436" s="24"/>
      <c r="O436" s="23"/>
      <c r="P436" s="23"/>
    </row>
    <row r="437" spans="9:16" x14ac:dyDescent="0.2">
      <c r="I437" s="18">
        <v>3.68</v>
      </c>
      <c r="J437" s="18">
        <v>34.65</v>
      </c>
      <c r="K437" s="18">
        <v>4</v>
      </c>
      <c r="L437" s="24"/>
      <c r="M437" s="24"/>
      <c r="N437" s="24"/>
      <c r="O437" s="23"/>
      <c r="P437" s="23"/>
    </row>
    <row r="438" spans="9:16" x14ac:dyDescent="0.2">
      <c r="I438" s="18">
        <v>5.65</v>
      </c>
      <c r="J438" s="18">
        <v>23.33</v>
      </c>
      <c r="K438" s="18">
        <v>2</v>
      </c>
      <c r="L438" s="24"/>
      <c r="M438" s="24"/>
      <c r="N438" s="24"/>
      <c r="O438" s="23"/>
      <c r="P438" s="23"/>
    </row>
    <row r="439" spans="9:16" x14ac:dyDescent="0.2">
      <c r="I439" s="18">
        <v>3.5</v>
      </c>
      <c r="J439" s="18">
        <v>45.35</v>
      </c>
      <c r="K439" s="18">
        <v>3</v>
      </c>
      <c r="L439" s="24"/>
      <c r="M439" s="24"/>
      <c r="N439" s="24"/>
      <c r="O439" s="23"/>
      <c r="P439" s="23"/>
    </row>
    <row r="440" spans="9:16" x14ac:dyDescent="0.2">
      <c r="I440" s="18">
        <v>6.5</v>
      </c>
      <c r="J440" s="18">
        <v>23.17</v>
      </c>
      <c r="K440" s="18">
        <v>4</v>
      </c>
      <c r="L440" s="24"/>
      <c r="M440" s="24"/>
      <c r="N440" s="24"/>
      <c r="O440" s="23"/>
      <c r="P440" s="23"/>
    </row>
    <row r="441" spans="9:16" x14ac:dyDescent="0.2">
      <c r="I441" s="18">
        <v>3</v>
      </c>
      <c r="J441" s="18">
        <v>40.549999999999997</v>
      </c>
      <c r="K441" s="18">
        <v>2</v>
      </c>
      <c r="L441" s="24"/>
      <c r="M441" s="24"/>
      <c r="N441" s="24"/>
      <c r="O441" s="23"/>
      <c r="P441" s="23"/>
    </row>
    <row r="442" spans="9:16" x14ac:dyDescent="0.2">
      <c r="I442" s="18">
        <v>5</v>
      </c>
      <c r="J442" s="18">
        <v>20.69</v>
      </c>
      <c r="K442" s="18">
        <v>5</v>
      </c>
      <c r="L442" s="24"/>
      <c r="M442" s="24"/>
      <c r="N442" s="24"/>
      <c r="O442" s="23"/>
      <c r="P442" s="23"/>
    </row>
    <row r="443" spans="9:16" x14ac:dyDescent="0.2">
      <c r="I443" s="18">
        <v>3.5</v>
      </c>
      <c r="J443" s="18">
        <v>20.9</v>
      </c>
      <c r="K443" s="18">
        <v>3</v>
      </c>
      <c r="L443" s="24"/>
      <c r="M443" s="24"/>
      <c r="N443" s="24"/>
      <c r="O443" s="23"/>
      <c r="P443" s="23"/>
    </row>
    <row r="444" spans="9:16" x14ac:dyDescent="0.2">
      <c r="I444" s="18">
        <v>2</v>
      </c>
      <c r="J444" s="18">
        <v>30.46</v>
      </c>
      <c r="K444" s="18">
        <v>5</v>
      </c>
      <c r="L444" s="24"/>
      <c r="M444" s="24"/>
      <c r="N444" s="24"/>
      <c r="O444" s="23"/>
      <c r="P444" s="23"/>
    </row>
    <row r="445" spans="9:16" x14ac:dyDescent="0.2">
      <c r="I445" s="18">
        <v>3.5</v>
      </c>
      <c r="J445" s="18">
        <v>18.149999999999999</v>
      </c>
      <c r="K445" s="18">
        <v>3</v>
      </c>
      <c r="L445" s="24"/>
      <c r="M445" s="24"/>
      <c r="N445" s="24"/>
      <c r="O445" s="23"/>
      <c r="P445" s="23"/>
    </row>
    <row r="446" spans="9:16" x14ac:dyDescent="0.2">
      <c r="I446" s="18">
        <v>4</v>
      </c>
      <c r="J446" s="18">
        <v>23.1</v>
      </c>
      <c r="K446" s="18">
        <v>3</v>
      </c>
      <c r="L446" s="24"/>
      <c r="M446" s="24"/>
      <c r="N446" s="24"/>
      <c r="O446" s="23"/>
      <c r="P446" s="23"/>
    </row>
    <row r="447" spans="9:16" x14ac:dyDescent="0.2">
      <c r="I447" s="18">
        <v>1.5</v>
      </c>
      <c r="J447" s="18">
        <v>15.69</v>
      </c>
      <c r="K447" s="18">
        <v>2</v>
      </c>
      <c r="L447" s="24"/>
      <c r="M447" s="24"/>
      <c r="N447" s="24"/>
      <c r="O447" s="23"/>
      <c r="P447" s="23"/>
    </row>
    <row r="448" spans="9:16" x14ac:dyDescent="0.2">
      <c r="I448" s="18">
        <v>4.1900000000000004</v>
      </c>
      <c r="J448" s="18">
        <v>19.809999999999999</v>
      </c>
      <c r="K448" s="18">
        <v>2</v>
      </c>
      <c r="L448" s="24"/>
      <c r="M448" s="24"/>
      <c r="N448" s="24"/>
      <c r="O448" s="23"/>
      <c r="P448" s="23"/>
    </row>
    <row r="449" spans="9:16" x14ac:dyDescent="0.2">
      <c r="I449" s="18">
        <v>2.56</v>
      </c>
      <c r="J449" s="18">
        <v>28.44</v>
      </c>
      <c r="K449" s="18">
        <v>2</v>
      </c>
      <c r="L449" s="24"/>
      <c r="M449" s="24"/>
      <c r="N449" s="24"/>
      <c r="O449" s="23"/>
      <c r="P449" s="23"/>
    </row>
    <row r="450" spans="9:16" x14ac:dyDescent="0.2">
      <c r="I450" s="18">
        <v>2.02</v>
      </c>
      <c r="J450" s="18">
        <v>15.48</v>
      </c>
      <c r="K450" s="18">
        <v>2</v>
      </c>
      <c r="L450" s="24"/>
      <c r="M450" s="24"/>
      <c r="N450" s="24"/>
      <c r="O450" s="23"/>
      <c r="P450" s="23"/>
    </row>
    <row r="451" spans="9:16" x14ac:dyDescent="0.2">
      <c r="I451" s="18">
        <v>4</v>
      </c>
      <c r="J451" s="18">
        <v>16.579999999999998</v>
      </c>
      <c r="K451" s="18">
        <v>2</v>
      </c>
      <c r="L451" s="24"/>
      <c r="M451" s="24"/>
      <c r="N451" s="24"/>
      <c r="O451" s="23"/>
      <c r="P451" s="23"/>
    </row>
    <row r="452" spans="9:16" x14ac:dyDescent="0.2">
      <c r="I452" s="18">
        <v>1.44</v>
      </c>
      <c r="J452" s="18">
        <v>7.56</v>
      </c>
      <c r="K452" s="18">
        <v>2</v>
      </c>
      <c r="L452" s="24"/>
      <c r="M452" s="24"/>
      <c r="N452" s="24"/>
      <c r="O452" s="23"/>
      <c r="P452" s="23"/>
    </row>
    <row r="453" spans="9:16" x14ac:dyDescent="0.2">
      <c r="I453" s="18">
        <v>2</v>
      </c>
      <c r="J453" s="18">
        <v>10.34</v>
      </c>
      <c r="K453" s="18">
        <v>2</v>
      </c>
      <c r="L453" s="24"/>
      <c r="M453" s="24"/>
      <c r="N453" s="24"/>
      <c r="O453" s="23"/>
      <c r="P453" s="23"/>
    </row>
    <row r="454" spans="9:16" x14ac:dyDescent="0.2">
      <c r="I454" s="18">
        <v>5</v>
      </c>
      <c r="J454" s="18">
        <v>43.11</v>
      </c>
      <c r="K454" s="18">
        <v>4</v>
      </c>
      <c r="L454" s="24"/>
      <c r="M454" s="24"/>
      <c r="N454" s="24"/>
      <c r="O454" s="23"/>
      <c r="P454" s="23"/>
    </row>
    <row r="455" spans="9:16" x14ac:dyDescent="0.2">
      <c r="I455" s="18">
        <v>2</v>
      </c>
      <c r="J455" s="18">
        <v>13</v>
      </c>
      <c r="K455" s="18">
        <v>2</v>
      </c>
      <c r="L455" s="24"/>
      <c r="M455" s="24"/>
      <c r="N455" s="24"/>
      <c r="O455" s="23"/>
      <c r="P455" s="23"/>
    </row>
    <row r="456" spans="9:16" x14ac:dyDescent="0.2">
      <c r="I456" s="18">
        <v>2</v>
      </c>
      <c r="J456" s="18">
        <v>13.51</v>
      </c>
      <c r="K456" s="18">
        <v>2</v>
      </c>
      <c r="L456" s="24"/>
      <c r="M456" s="24"/>
      <c r="N456" s="24"/>
      <c r="O456" s="23"/>
      <c r="P456" s="23"/>
    </row>
    <row r="457" spans="9:16" x14ac:dyDescent="0.2">
      <c r="I457" s="18">
        <v>4</v>
      </c>
      <c r="J457" s="18">
        <v>18.71</v>
      </c>
      <c r="K457" s="18">
        <v>3</v>
      </c>
      <c r="L457" s="24"/>
      <c r="M457" s="24"/>
      <c r="N457" s="24"/>
      <c r="O457" s="23"/>
      <c r="P457" s="23"/>
    </row>
    <row r="458" spans="9:16" x14ac:dyDescent="0.2">
      <c r="I458" s="18">
        <v>2.0099999999999998</v>
      </c>
      <c r="J458" s="18">
        <v>12.74</v>
      </c>
      <c r="K458" s="18">
        <v>2</v>
      </c>
      <c r="L458" s="24"/>
      <c r="M458" s="24"/>
      <c r="N458" s="24"/>
      <c r="O458" s="23"/>
      <c r="P458" s="23"/>
    </row>
    <row r="459" spans="9:16" x14ac:dyDescent="0.2">
      <c r="I459" s="18">
        <v>2</v>
      </c>
      <c r="J459" s="18">
        <v>13</v>
      </c>
      <c r="K459" s="18">
        <v>2</v>
      </c>
      <c r="L459" s="24"/>
      <c r="M459" s="24"/>
      <c r="N459" s="24"/>
      <c r="O459" s="23"/>
      <c r="P459" s="23"/>
    </row>
    <row r="460" spans="9:16" x14ac:dyDescent="0.2">
      <c r="I460" s="18">
        <v>2.5</v>
      </c>
      <c r="J460" s="18">
        <v>16.399999999999999</v>
      </c>
      <c r="K460" s="18">
        <v>2</v>
      </c>
      <c r="L460" s="24"/>
      <c r="M460" s="24"/>
      <c r="N460" s="24"/>
      <c r="O460" s="23"/>
      <c r="P460" s="23"/>
    </row>
    <row r="461" spans="9:16" x14ac:dyDescent="0.2">
      <c r="I461" s="18">
        <v>4</v>
      </c>
      <c r="J461" s="18">
        <v>20.53</v>
      </c>
      <c r="K461" s="18">
        <v>4</v>
      </c>
      <c r="L461" s="24"/>
      <c r="M461" s="24"/>
      <c r="N461" s="24"/>
      <c r="O461" s="23"/>
      <c r="P461" s="23"/>
    </row>
    <row r="462" spans="9:16" x14ac:dyDescent="0.2">
      <c r="I462" s="18">
        <v>3.23</v>
      </c>
      <c r="J462" s="18">
        <v>16.47</v>
      </c>
      <c r="K462" s="18">
        <v>3</v>
      </c>
      <c r="L462" s="24"/>
      <c r="M462" s="24"/>
      <c r="N462" s="24"/>
      <c r="O462" s="23"/>
      <c r="P462" s="23"/>
    </row>
    <row r="463" spans="9:16" x14ac:dyDescent="0.2">
      <c r="I463" s="18">
        <v>3.41</v>
      </c>
      <c r="J463" s="18">
        <v>26.59</v>
      </c>
      <c r="K463" s="18">
        <v>3</v>
      </c>
      <c r="L463" s="24"/>
      <c r="M463" s="24"/>
      <c r="N463" s="24"/>
      <c r="O463" s="23"/>
      <c r="P463" s="23"/>
    </row>
    <row r="464" spans="9:16" x14ac:dyDescent="0.2">
      <c r="I464" s="18">
        <v>3</v>
      </c>
      <c r="J464" s="18">
        <v>38.729999999999997</v>
      </c>
      <c r="K464" s="18">
        <v>4</v>
      </c>
      <c r="L464" s="24"/>
      <c r="M464" s="24"/>
      <c r="N464" s="24"/>
      <c r="O464" s="23"/>
      <c r="P464" s="23"/>
    </row>
    <row r="465" spans="9:16" x14ac:dyDescent="0.2">
      <c r="I465" s="18">
        <v>2.0299999999999998</v>
      </c>
      <c r="J465" s="18">
        <v>24.27</v>
      </c>
      <c r="K465" s="18">
        <v>2</v>
      </c>
      <c r="L465" s="24"/>
      <c r="M465" s="24"/>
      <c r="N465" s="24"/>
      <c r="O465" s="23"/>
      <c r="P465" s="23"/>
    </row>
    <row r="466" spans="9:16" x14ac:dyDescent="0.2">
      <c r="I466" s="18">
        <v>2.23</v>
      </c>
      <c r="J466" s="18">
        <v>12.76</v>
      </c>
      <c r="K466" s="18">
        <v>2</v>
      </c>
      <c r="L466" s="24"/>
      <c r="M466" s="24"/>
      <c r="N466" s="24"/>
      <c r="O466" s="23"/>
      <c r="P466" s="23"/>
    </row>
    <row r="467" spans="9:16" x14ac:dyDescent="0.2">
      <c r="I467" s="18">
        <v>2</v>
      </c>
      <c r="J467" s="18">
        <v>30.06</v>
      </c>
      <c r="K467" s="18">
        <v>3</v>
      </c>
      <c r="L467" s="24"/>
      <c r="M467" s="24"/>
      <c r="N467" s="24"/>
      <c r="O467" s="23"/>
      <c r="P467" s="23"/>
    </row>
    <row r="468" spans="9:16" x14ac:dyDescent="0.2">
      <c r="I468" s="18">
        <v>5.16</v>
      </c>
      <c r="J468" s="18">
        <v>25.89</v>
      </c>
      <c r="K468" s="18">
        <v>4</v>
      </c>
      <c r="L468" s="24"/>
      <c r="M468" s="24"/>
      <c r="N468" s="24"/>
      <c r="O468" s="23"/>
      <c r="P468" s="23"/>
    </row>
    <row r="469" spans="9:16" x14ac:dyDescent="0.2">
      <c r="I469" s="18">
        <v>9</v>
      </c>
      <c r="J469" s="18">
        <v>48.33</v>
      </c>
      <c r="K469" s="18">
        <v>4</v>
      </c>
      <c r="L469" s="24"/>
      <c r="M469" s="24"/>
      <c r="N469" s="24"/>
      <c r="O469" s="23"/>
      <c r="P469" s="23"/>
    </row>
    <row r="470" spans="9:16" x14ac:dyDescent="0.2">
      <c r="I470" s="18">
        <v>2.5</v>
      </c>
      <c r="J470" s="18">
        <v>13.27</v>
      </c>
      <c r="K470" s="18">
        <v>2</v>
      </c>
      <c r="L470" s="24"/>
      <c r="M470" s="24"/>
      <c r="N470" s="24"/>
      <c r="O470" s="23"/>
      <c r="P470" s="23"/>
    </row>
    <row r="471" spans="9:16" x14ac:dyDescent="0.2">
      <c r="I471" s="18">
        <v>6.5</v>
      </c>
      <c r="J471" s="18">
        <v>28.17</v>
      </c>
      <c r="K471" s="18">
        <v>3</v>
      </c>
      <c r="L471" s="24"/>
      <c r="M471" s="24"/>
      <c r="N471" s="24"/>
      <c r="O471" s="23"/>
      <c r="P471" s="23"/>
    </row>
    <row r="472" spans="9:16" x14ac:dyDescent="0.2">
      <c r="I472" s="18">
        <v>1.1000000000000001</v>
      </c>
      <c r="J472" s="18">
        <v>12.9</v>
      </c>
      <c r="K472" s="18">
        <v>2</v>
      </c>
      <c r="L472" s="24"/>
      <c r="M472" s="24"/>
      <c r="N472" s="24"/>
      <c r="O472" s="23"/>
      <c r="P472" s="23"/>
    </row>
    <row r="473" spans="9:16" x14ac:dyDescent="0.2">
      <c r="I473" s="18">
        <v>3</v>
      </c>
      <c r="J473" s="18">
        <v>28.15</v>
      </c>
      <c r="K473" s="18">
        <v>5</v>
      </c>
      <c r="L473" s="24"/>
      <c r="M473" s="24"/>
      <c r="N473" s="24"/>
      <c r="O473" s="23"/>
      <c r="P473" s="23"/>
    </row>
    <row r="474" spans="9:16" x14ac:dyDescent="0.2">
      <c r="I474" s="18">
        <v>1.5</v>
      </c>
      <c r="J474" s="18">
        <v>11.59</v>
      </c>
      <c r="K474" s="18">
        <v>2</v>
      </c>
      <c r="L474" s="24"/>
      <c r="M474" s="24"/>
      <c r="N474" s="24"/>
      <c r="O474" s="23"/>
      <c r="P474" s="23"/>
    </row>
    <row r="475" spans="9:16" x14ac:dyDescent="0.2">
      <c r="I475" s="18">
        <v>1.44</v>
      </c>
      <c r="J475" s="18">
        <v>7.74</v>
      </c>
      <c r="K475" s="18">
        <v>2</v>
      </c>
      <c r="L475" s="24"/>
      <c r="M475" s="24"/>
      <c r="N475" s="24"/>
      <c r="O475" s="23"/>
      <c r="P475" s="23"/>
    </row>
    <row r="476" spans="9:16" x14ac:dyDescent="0.2">
      <c r="I476" s="18">
        <v>3.09</v>
      </c>
      <c r="J476" s="18">
        <v>30.14</v>
      </c>
      <c r="K476" s="18">
        <v>4</v>
      </c>
      <c r="L476" s="24"/>
      <c r="M476" s="24"/>
      <c r="N476" s="24"/>
      <c r="O476" s="23"/>
      <c r="P476" s="23"/>
    </row>
    <row r="477" spans="9:16" x14ac:dyDescent="0.2">
      <c r="I477" s="18">
        <v>2.2000000000000002</v>
      </c>
      <c r="J477" s="18">
        <v>12.16</v>
      </c>
      <c r="K477" s="18">
        <v>2</v>
      </c>
      <c r="L477" s="24"/>
      <c r="M477" s="24"/>
      <c r="N477" s="24"/>
      <c r="O477" s="23"/>
      <c r="P477" s="23"/>
    </row>
    <row r="478" spans="9:16" x14ac:dyDescent="0.2">
      <c r="I478" s="18">
        <v>3.48</v>
      </c>
      <c r="J478" s="18">
        <v>13.42</v>
      </c>
      <c r="K478" s="18">
        <v>2</v>
      </c>
      <c r="L478" s="24"/>
      <c r="M478" s="24"/>
      <c r="N478" s="24"/>
      <c r="O478" s="23"/>
      <c r="P478" s="23"/>
    </row>
    <row r="479" spans="9:16" x14ac:dyDescent="0.2">
      <c r="I479" s="18">
        <v>1.92</v>
      </c>
      <c r="J479" s="18">
        <v>8.58</v>
      </c>
      <c r="K479" s="18">
        <v>1</v>
      </c>
      <c r="L479" s="24"/>
      <c r="M479" s="24"/>
      <c r="N479" s="24"/>
      <c r="O479" s="23"/>
      <c r="P479" s="23"/>
    </row>
    <row r="480" spans="9:16" x14ac:dyDescent="0.2">
      <c r="I480" s="18">
        <v>3</v>
      </c>
      <c r="J480" s="18">
        <v>15.98</v>
      </c>
      <c r="K480" s="18">
        <v>3</v>
      </c>
      <c r="L480" s="24"/>
      <c r="M480" s="24"/>
      <c r="N480" s="24"/>
      <c r="O480" s="23"/>
      <c r="P480" s="23"/>
    </row>
    <row r="481" spans="9:16" x14ac:dyDescent="0.2">
      <c r="I481" s="18">
        <v>1.58</v>
      </c>
      <c r="J481" s="18">
        <v>13.42</v>
      </c>
      <c r="K481" s="18">
        <v>2</v>
      </c>
      <c r="L481" s="24"/>
      <c r="M481" s="24"/>
      <c r="N481" s="24"/>
      <c r="O481" s="23"/>
      <c r="P481" s="23"/>
    </row>
    <row r="482" spans="9:16" x14ac:dyDescent="0.2">
      <c r="I482" s="18">
        <v>2.5</v>
      </c>
      <c r="J482" s="18">
        <v>16.27</v>
      </c>
      <c r="K482" s="18">
        <v>2</v>
      </c>
      <c r="L482" s="24"/>
      <c r="M482" s="24"/>
      <c r="N482" s="24"/>
      <c r="O482" s="23"/>
      <c r="P482" s="23"/>
    </row>
    <row r="483" spans="9:16" x14ac:dyDescent="0.2">
      <c r="I483" s="18">
        <v>2</v>
      </c>
      <c r="J483" s="18">
        <v>10.09</v>
      </c>
      <c r="K483" s="18">
        <v>2</v>
      </c>
      <c r="L483" s="24"/>
      <c r="M483" s="24"/>
      <c r="N483" s="24"/>
      <c r="O483" s="23"/>
      <c r="P483" s="23"/>
    </row>
    <row r="484" spans="9:16" x14ac:dyDescent="0.2">
      <c r="I484" s="18">
        <v>3</v>
      </c>
      <c r="J484" s="18">
        <v>20.45</v>
      </c>
      <c r="K484" s="18">
        <v>4</v>
      </c>
      <c r="L484" s="24"/>
      <c r="M484" s="24"/>
      <c r="N484" s="24"/>
      <c r="O484" s="23"/>
      <c r="P484" s="23"/>
    </row>
    <row r="485" spans="9:16" x14ac:dyDescent="0.2">
      <c r="I485" s="18">
        <v>2.72</v>
      </c>
      <c r="J485" s="18">
        <v>13.28</v>
      </c>
      <c r="K485" s="18">
        <v>2</v>
      </c>
      <c r="L485" s="24"/>
      <c r="M485" s="24"/>
      <c r="N485" s="24"/>
      <c r="O485" s="23"/>
      <c r="P485" s="23"/>
    </row>
    <row r="486" spans="9:16" x14ac:dyDescent="0.2">
      <c r="I486" s="18">
        <v>2.88</v>
      </c>
      <c r="J486" s="18">
        <v>22.12</v>
      </c>
      <c r="K486" s="18">
        <v>2</v>
      </c>
      <c r="L486" s="24"/>
      <c r="M486" s="24"/>
      <c r="N486" s="24"/>
      <c r="O486" s="23"/>
      <c r="P486" s="23"/>
    </row>
    <row r="487" spans="9:16" x14ac:dyDescent="0.2">
      <c r="I487" s="18">
        <v>2</v>
      </c>
      <c r="J487" s="18">
        <v>24.01</v>
      </c>
      <c r="K487" s="18">
        <v>4</v>
      </c>
      <c r="L487" s="24"/>
      <c r="M487" s="24"/>
      <c r="N487" s="24"/>
      <c r="O487" s="23"/>
      <c r="P487" s="23"/>
    </row>
    <row r="488" spans="9:16" x14ac:dyDescent="0.2">
      <c r="I488" s="18">
        <v>3</v>
      </c>
      <c r="J488" s="18">
        <v>15.69</v>
      </c>
      <c r="K488" s="18">
        <v>3</v>
      </c>
      <c r="L488" s="24"/>
      <c r="M488" s="24"/>
      <c r="N488" s="24"/>
      <c r="O488" s="23"/>
      <c r="P488" s="23"/>
    </row>
    <row r="489" spans="9:16" x14ac:dyDescent="0.2">
      <c r="I489" s="18">
        <v>3.39</v>
      </c>
      <c r="J489" s="18">
        <v>11.61</v>
      </c>
      <c r="K489" s="18">
        <v>2</v>
      </c>
      <c r="L489" s="24"/>
      <c r="M489" s="24"/>
      <c r="N489" s="24"/>
      <c r="O489" s="23"/>
      <c r="P489" s="23"/>
    </row>
    <row r="490" spans="9:16" x14ac:dyDescent="0.2">
      <c r="I490" s="18">
        <v>1.47</v>
      </c>
      <c r="J490" s="18">
        <v>10.77</v>
      </c>
      <c r="K490" s="18">
        <v>2</v>
      </c>
      <c r="L490" s="24"/>
      <c r="M490" s="24"/>
      <c r="N490" s="24"/>
      <c r="O490" s="23"/>
      <c r="P490" s="23"/>
    </row>
    <row r="491" spans="9:16" x14ac:dyDescent="0.2">
      <c r="I491" s="18">
        <v>3</v>
      </c>
      <c r="J491" s="18">
        <v>15.53</v>
      </c>
      <c r="K491" s="18">
        <v>2</v>
      </c>
      <c r="L491" s="24"/>
      <c r="M491" s="24"/>
      <c r="N491" s="24"/>
      <c r="O491" s="23"/>
      <c r="P491" s="23"/>
    </row>
    <row r="492" spans="9:16" x14ac:dyDescent="0.2">
      <c r="I492" s="18">
        <v>1.25</v>
      </c>
      <c r="J492" s="18">
        <v>10.07</v>
      </c>
      <c r="K492" s="18">
        <v>2</v>
      </c>
      <c r="L492" s="24"/>
      <c r="M492" s="24"/>
      <c r="N492" s="24"/>
      <c r="O492" s="23"/>
      <c r="P492" s="23"/>
    </row>
    <row r="493" spans="9:16" x14ac:dyDescent="0.2">
      <c r="I493" s="18">
        <v>1</v>
      </c>
      <c r="J493" s="18">
        <v>12.6</v>
      </c>
      <c r="K493" s="18">
        <v>2</v>
      </c>
      <c r="L493" s="24"/>
      <c r="M493" s="24"/>
      <c r="N493" s="24"/>
      <c r="O493" s="23"/>
      <c r="P493" s="23"/>
    </row>
    <row r="494" spans="9:16" x14ac:dyDescent="0.2">
      <c r="I494" s="18">
        <v>1.17</v>
      </c>
      <c r="J494" s="18">
        <v>32.83</v>
      </c>
      <c r="K494" s="18">
        <v>2</v>
      </c>
      <c r="L494" s="24"/>
      <c r="M494" s="24"/>
      <c r="N494" s="24"/>
      <c r="O494" s="23"/>
      <c r="P494" s="23"/>
    </row>
    <row r="495" spans="9:16" x14ac:dyDescent="0.2">
      <c r="I495" s="18">
        <v>4.67</v>
      </c>
      <c r="J495" s="18">
        <v>35.83</v>
      </c>
      <c r="K495" s="18">
        <v>3</v>
      </c>
      <c r="L495" s="24"/>
      <c r="M495" s="24"/>
      <c r="N495" s="24"/>
      <c r="O495" s="23"/>
      <c r="P495" s="23"/>
    </row>
    <row r="496" spans="9:16" x14ac:dyDescent="0.2">
      <c r="I496" s="18">
        <v>5.92</v>
      </c>
      <c r="J496" s="18">
        <v>29.03</v>
      </c>
      <c r="K496" s="18">
        <v>3</v>
      </c>
      <c r="L496" s="24"/>
      <c r="M496" s="24"/>
      <c r="N496" s="24"/>
      <c r="O496" s="23"/>
      <c r="P496" s="23"/>
    </row>
    <row r="497" spans="9:16" x14ac:dyDescent="0.2">
      <c r="I497" s="18">
        <v>2</v>
      </c>
      <c r="J497" s="18">
        <v>27.18</v>
      </c>
      <c r="K497" s="18">
        <v>2</v>
      </c>
      <c r="L497" s="24"/>
      <c r="M497" s="24"/>
      <c r="N497" s="24"/>
      <c r="O497" s="23"/>
      <c r="P497" s="23"/>
    </row>
    <row r="498" spans="9:16" x14ac:dyDescent="0.2">
      <c r="I498" s="18">
        <v>2</v>
      </c>
      <c r="J498" s="18">
        <v>22.67</v>
      </c>
      <c r="K498" s="18">
        <v>2</v>
      </c>
      <c r="L498" s="24"/>
      <c r="M498" s="24"/>
      <c r="N498" s="24"/>
      <c r="O498" s="23"/>
      <c r="P498" s="23"/>
    </row>
    <row r="499" spans="9:16" x14ac:dyDescent="0.2">
      <c r="I499" s="18">
        <v>1.75</v>
      </c>
      <c r="J499" s="18">
        <v>17.82</v>
      </c>
      <c r="K499" s="18">
        <v>2</v>
      </c>
      <c r="L499" s="24"/>
      <c r="M499" s="24"/>
      <c r="N499" s="24"/>
      <c r="O499" s="23"/>
      <c r="P499" s="23"/>
    </row>
    <row r="500" spans="9:16" x14ac:dyDescent="0.2">
      <c r="I500" s="18">
        <v>3</v>
      </c>
      <c r="J500" s="18">
        <v>18.78</v>
      </c>
      <c r="K500" s="18">
        <v>2</v>
      </c>
      <c r="L500" s="24"/>
      <c r="M500" s="24"/>
      <c r="N500" s="24"/>
      <c r="O500" s="23"/>
      <c r="P500" s="23"/>
    </row>
    <row r="501" spans="9:16" x14ac:dyDescent="0.2">
      <c r="L501" s="23"/>
      <c r="M501" s="23"/>
      <c r="N501" s="23"/>
      <c r="O501" s="23"/>
      <c r="P501" s="23"/>
    </row>
    <row r="502" spans="9:16" x14ac:dyDescent="0.2">
      <c r="L502" s="23"/>
      <c r="M502" s="23"/>
      <c r="N502" s="23"/>
      <c r="O502" s="23"/>
      <c r="P502" s="23"/>
    </row>
    <row r="503" spans="9:16" x14ac:dyDescent="0.2">
      <c r="L503" s="23"/>
      <c r="M503" s="23"/>
      <c r="N503" s="23"/>
      <c r="O503" s="23"/>
      <c r="P503" s="23"/>
    </row>
  </sheetData>
  <mergeCells count="12">
    <mergeCell ref="A1:Q2"/>
    <mergeCell ref="A4:G4"/>
    <mergeCell ref="S6:Y7"/>
    <mergeCell ref="A7:G7"/>
    <mergeCell ref="F5:G5"/>
    <mergeCell ref="A5:E5"/>
    <mergeCell ref="S42:Y43"/>
    <mergeCell ref="I6:Q7"/>
    <mergeCell ref="S27:Y27"/>
    <mergeCell ref="S36:Y36"/>
    <mergeCell ref="S25:Y25"/>
    <mergeCell ref="S38:Y40"/>
  </mergeCells>
  <hyperlinks>
    <hyperlink ref="S42:Y43" location="RegressionOutput!A1" display="4th step: Use Excel's multiple regression tool with the clean data." xr:uid="{00000000-0004-0000-0000-000000000000}"/>
  </hyperlinks>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tabSelected="1" zoomScaleNormal="100" workbookViewId="0">
      <selection sqref="A1:B1"/>
    </sheetView>
  </sheetViews>
  <sheetFormatPr baseColWidth="10" defaultRowHeight="16" x14ac:dyDescent="0.2"/>
  <cols>
    <col min="1" max="1" width="16.33203125" bestFit="1" customWidth="1"/>
    <col min="2" max="2" width="12.83203125" bestFit="1" customWidth="1"/>
    <col min="3" max="3" width="13.5" bestFit="1" customWidth="1"/>
    <col min="4" max="4" width="12.83203125" bestFit="1" customWidth="1"/>
    <col min="6" max="6" width="13" bestFit="1" customWidth="1"/>
    <col min="7" max="7" width="18.6640625" customWidth="1"/>
    <col min="8" max="8" width="12.83203125" bestFit="1" customWidth="1"/>
    <col min="9" max="9" width="12.33203125" bestFit="1" customWidth="1"/>
  </cols>
  <sheetData>
    <row r="1" spans="1:10" x14ac:dyDescent="0.2">
      <c r="A1" s="68" t="s">
        <v>27</v>
      </c>
      <c r="B1" s="68"/>
    </row>
    <row r="2" spans="1:10" ht="17" thickBot="1" x14ac:dyDescent="0.25"/>
    <row r="3" spans="1:10" ht="17" thickBot="1" x14ac:dyDescent="0.25">
      <c r="A3" s="7" t="s">
        <v>28</v>
      </c>
      <c r="B3" s="7"/>
      <c r="D3" s="53" t="s">
        <v>52</v>
      </c>
      <c r="E3" s="54"/>
      <c r="F3" s="54"/>
      <c r="G3" s="54"/>
      <c r="H3" s="54"/>
      <c r="I3" s="54"/>
      <c r="J3" s="55"/>
    </row>
    <row r="4" spans="1:10" x14ac:dyDescent="0.2">
      <c r="A4" s="4" t="s">
        <v>29</v>
      </c>
      <c r="B4" s="4">
        <v>0.68498078724882538</v>
      </c>
    </row>
    <row r="5" spans="1:10" x14ac:dyDescent="0.2">
      <c r="A5" s="4" t="s">
        <v>30</v>
      </c>
      <c r="B5" s="8">
        <v>0.46919867890002054</v>
      </c>
    </row>
    <row r="6" spans="1:10" x14ac:dyDescent="0.2">
      <c r="A6" s="4" t="s">
        <v>31</v>
      </c>
      <c r="B6" s="8">
        <v>0.45576067077090715</v>
      </c>
    </row>
    <row r="7" spans="1:10" x14ac:dyDescent="0.2">
      <c r="A7" s="4" t="s">
        <v>32</v>
      </c>
      <c r="B7" s="8">
        <v>1.0207455647998898</v>
      </c>
    </row>
    <row r="8" spans="1:10" ht="17" thickBot="1" x14ac:dyDescent="0.25">
      <c r="A8" s="5" t="s">
        <v>33</v>
      </c>
      <c r="B8" s="9">
        <v>244</v>
      </c>
    </row>
    <row r="10" spans="1:10" ht="17" thickBot="1" x14ac:dyDescent="0.25">
      <c r="A10" t="s">
        <v>34</v>
      </c>
      <c r="B10" t="s">
        <v>70</v>
      </c>
    </row>
    <row r="11" spans="1:10" x14ac:dyDescent="0.2">
      <c r="A11" s="6"/>
      <c r="B11" s="6" t="s">
        <v>39</v>
      </c>
      <c r="C11" s="6" t="s">
        <v>14</v>
      </c>
      <c r="D11" s="6" t="s">
        <v>40</v>
      </c>
      <c r="E11" s="6" t="s">
        <v>41</v>
      </c>
      <c r="F11" s="6" t="s">
        <v>42</v>
      </c>
    </row>
    <row r="12" spans="1:10" x14ac:dyDescent="0.2">
      <c r="A12" s="4" t="s">
        <v>35</v>
      </c>
      <c r="B12" s="4">
        <v>6</v>
      </c>
      <c r="C12" s="4">
        <v>218.27707963928177</v>
      </c>
      <c r="D12" s="4">
        <v>36.379513273213625</v>
      </c>
      <c r="E12" s="4">
        <v>34.915790673135767</v>
      </c>
      <c r="F12" s="8">
        <v>4.0992240363035874E-30</v>
      </c>
    </row>
    <row r="13" spans="1:10" x14ac:dyDescent="0.2">
      <c r="A13" s="4" t="s">
        <v>36</v>
      </c>
      <c r="B13" s="4">
        <v>237</v>
      </c>
      <c r="C13" s="4">
        <v>246.93539740989908</v>
      </c>
      <c r="D13" s="4">
        <v>1.0419215080586459</v>
      </c>
      <c r="E13" s="4"/>
      <c r="F13" s="4"/>
    </row>
    <row r="14" spans="1:10" ht="17" thickBot="1" x14ac:dyDescent="0.25">
      <c r="A14" s="5" t="s">
        <v>37</v>
      </c>
      <c r="B14" s="5">
        <v>243</v>
      </c>
      <c r="C14" s="5">
        <v>465.21247704918085</v>
      </c>
      <c r="D14" s="5"/>
      <c r="E14" s="5"/>
      <c r="F14" s="5"/>
    </row>
    <row r="15" spans="1:10" ht="17" thickBot="1" x14ac:dyDescent="0.25"/>
    <row r="16" spans="1:10" x14ac:dyDescent="0.2">
      <c r="A16" s="6"/>
      <c r="B16" s="6" t="s">
        <v>43</v>
      </c>
      <c r="C16" s="6" t="s">
        <v>32</v>
      </c>
      <c r="D16" s="6" t="s">
        <v>44</v>
      </c>
      <c r="E16" s="6" t="s">
        <v>45</v>
      </c>
      <c r="F16" s="6" t="s">
        <v>46</v>
      </c>
      <c r="G16" s="6" t="s">
        <v>47</v>
      </c>
      <c r="H16" s="6" t="s">
        <v>48</v>
      </c>
      <c r="I16" s="6" t="s">
        <v>49</v>
      </c>
    </row>
    <row r="17" spans="1:9" x14ac:dyDescent="0.2">
      <c r="A17" s="4" t="s">
        <v>38</v>
      </c>
      <c r="B17" s="8">
        <v>0.77191476960459404</v>
      </c>
      <c r="C17" s="4">
        <v>0.44423684441327332</v>
      </c>
      <c r="D17" s="4">
        <v>1.7376198739753386</v>
      </c>
      <c r="E17" s="4">
        <v>8.3576816558728159E-2</v>
      </c>
      <c r="F17" s="4">
        <v>-0.10324248019546145</v>
      </c>
      <c r="G17" s="4">
        <v>1.6470720194046495</v>
      </c>
      <c r="H17" s="4">
        <v>-0.10324248019546145</v>
      </c>
      <c r="I17" s="4">
        <v>1.6470720194046495</v>
      </c>
    </row>
    <row r="18" spans="1:9" x14ac:dyDescent="0.2">
      <c r="A18" s="13" t="s">
        <v>15</v>
      </c>
      <c r="B18" s="8">
        <v>9.432508775240149E-2</v>
      </c>
      <c r="C18" s="4">
        <v>9.5381734544041814E-3</v>
      </c>
      <c r="D18" s="4">
        <v>9.8892191679369787</v>
      </c>
      <c r="E18" s="8">
        <v>1.5781760987743751E-19</v>
      </c>
      <c r="F18" s="4">
        <v>7.5534657031831459E-2</v>
      </c>
      <c r="G18" s="4">
        <v>0.11311551847297152</v>
      </c>
      <c r="H18" s="4">
        <v>7.5534657031831459E-2</v>
      </c>
      <c r="I18" s="4">
        <v>0.11311551847297152</v>
      </c>
    </row>
    <row r="19" spans="1:9" x14ac:dyDescent="0.2">
      <c r="A19" s="12" t="s">
        <v>16</v>
      </c>
      <c r="B19" s="8">
        <v>3.4644963918697966E-2</v>
      </c>
      <c r="C19" s="4">
        <v>0.14108196261280787</v>
      </c>
      <c r="D19" s="4">
        <v>0.24556621751697114</v>
      </c>
      <c r="E19" s="8">
        <v>0.80623056066677812</v>
      </c>
      <c r="F19" s="4">
        <v>-0.24328988986338979</v>
      </c>
      <c r="G19" s="4">
        <v>0.31257981770078574</v>
      </c>
      <c r="H19" s="4">
        <v>-0.24328988986338979</v>
      </c>
      <c r="I19" s="4">
        <v>0.31257981770078574</v>
      </c>
    </row>
    <row r="20" spans="1:9" x14ac:dyDescent="0.2">
      <c r="A20" s="12" t="s">
        <v>17</v>
      </c>
      <c r="B20" s="8">
        <v>7.5663088606399406E-2</v>
      </c>
      <c r="C20" s="4">
        <v>0.14019827749512162</v>
      </c>
      <c r="D20" s="4">
        <v>0.53968629257254752</v>
      </c>
      <c r="E20" s="8">
        <v>0.58992008824964381</v>
      </c>
      <c r="F20" s="4">
        <v>-0.20053088427621013</v>
      </c>
      <c r="G20" s="4">
        <v>0.35185706148900897</v>
      </c>
      <c r="H20" s="4">
        <v>-0.20053088427621013</v>
      </c>
      <c r="I20" s="4">
        <v>0.35185706148900897</v>
      </c>
    </row>
    <row r="21" spans="1:9" x14ac:dyDescent="0.2">
      <c r="A21" s="12" t="s">
        <v>54</v>
      </c>
      <c r="B21" s="8">
        <v>-5.2739820313689616E-2</v>
      </c>
      <c r="C21" s="4">
        <v>0.12033463898270615</v>
      </c>
      <c r="D21" s="4">
        <v>-0.43827629982144295</v>
      </c>
      <c r="E21" s="8">
        <v>0.66158521876038812</v>
      </c>
      <c r="F21" s="4">
        <v>-0.28980194839286399</v>
      </c>
      <c r="G21" s="4">
        <v>0.18432230776548475</v>
      </c>
      <c r="H21" s="4">
        <v>-0.28980194839286399</v>
      </c>
      <c r="I21" s="4">
        <v>0.18432230776548475</v>
      </c>
    </row>
    <row r="22" spans="1:9" x14ac:dyDescent="0.2">
      <c r="A22" s="12" t="s">
        <v>55</v>
      </c>
      <c r="B22" s="8">
        <v>-0.11247776856660152</v>
      </c>
      <c r="C22" s="4">
        <v>0.30752613372767862</v>
      </c>
      <c r="D22" s="4">
        <v>-0.36575027690558209</v>
      </c>
      <c r="E22" s="8">
        <v>0.7148776665501213</v>
      </c>
      <c r="F22" s="4">
        <v>-0.71831163583670199</v>
      </c>
      <c r="G22" s="4">
        <v>0.49335609870349895</v>
      </c>
      <c r="H22" s="4">
        <v>-0.71831163583670199</v>
      </c>
      <c r="I22" s="4">
        <v>0.49335609870349895</v>
      </c>
    </row>
    <row r="23" spans="1:9" ht="17" thickBot="1" x14ac:dyDescent="0.25">
      <c r="A23" s="11" t="s">
        <v>56</v>
      </c>
      <c r="B23" s="9">
        <v>0.17481961796308437</v>
      </c>
      <c r="C23" s="5">
        <v>8.918719351795508E-2</v>
      </c>
      <c r="D23" s="5">
        <v>1.9601426064369865</v>
      </c>
      <c r="E23" s="9">
        <v>5.1150875884894476E-2</v>
      </c>
      <c r="F23" s="5">
        <v>-8.8129468779515885E-4</v>
      </c>
      <c r="G23" s="5">
        <v>0.35052053061396393</v>
      </c>
      <c r="H23" s="5">
        <v>-8.8129468779515885E-4</v>
      </c>
      <c r="I23" s="5">
        <v>0.35052053061396393</v>
      </c>
    </row>
    <row r="24" spans="1:9" ht="17" thickBot="1" x14ac:dyDescent="0.25"/>
    <row r="25" spans="1:9" ht="17" thickBot="1" x14ac:dyDescent="0.25">
      <c r="A25" s="69" t="s">
        <v>53</v>
      </c>
      <c r="B25" s="70"/>
      <c r="C25" s="70"/>
      <c r="D25" s="70"/>
      <c r="E25" s="70"/>
      <c r="F25" s="70"/>
      <c r="G25" s="71"/>
    </row>
    <row r="26" spans="1:9" ht="39" customHeight="1" x14ac:dyDescent="0.2">
      <c r="A26" s="72" t="s">
        <v>57</v>
      </c>
      <c r="B26" s="72"/>
      <c r="C26" s="73" t="s">
        <v>58</v>
      </c>
      <c r="D26" s="73"/>
      <c r="E26" s="73"/>
      <c r="F26" s="73"/>
      <c r="G26" s="73"/>
    </row>
    <row r="27" spans="1:9" ht="52" customHeight="1" x14ac:dyDescent="0.2">
      <c r="A27" s="66" t="s">
        <v>59</v>
      </c>
      <c r="B27" s="66"/>
      <c r="C27" s="67" t="s">
        <v>60</v>
      </c>
      <c r="D27" s="67"/>
      <c r="E27" s="67"/>
      <c r="F27" s="67"/>
      <c r="G27" s="67"/>
    </row>
    <row r="28" spans="1:9" x14ac:dyDescent="0.2">
      <c r="A28" s="66" t="s">
        <v>61</v>
      </c>
      <c r="B28" s="66"/>
      <c r="C28" s="67" t="s">
        <v>62</v>
      </c>
      <c r="D28" s="67"/>
      <c r="E28" s="67"/>
      <c r="F28" s="67"/>
      <c r="G28" s="67"/>
    </row>
    <row r="29" spans="1:9" ht="80" customHeight="1" x14ac:dyDescent="0.2">
      <c r="A29" s="66" t="s">
        <v>64</v>
      </c>
      <c r="B29" s="66"/>
      <c r="C29" s="67" t="s">
        <v>63</v>
      </c>
      <c r="D29" s="67"/>
      <c r="E29" s="67"/>
      <c r="F29" s="67"/>
      <c r="G29" s="67"/>
    </row>
    <row r="30" spans="1:9" ht="53" customHeight="1" x14ac:dyDescent="0.2">
      <c r="A30" s="66" t="s">
        <v>71</v>
      </c>
      <c r="B30" s="66"/>
      <c r="C30" s="67" t="s">
        <v>73</v>
      </c>
      <c r="D30" s="67"/>
      <c r="E30" s="67"/>
      <c r="F30" s="67"/>
      <c r="G30" s="67"/>
    </row>
    <row r="31" spans="1:9" ht="49" customHeight="1" x14ac:dyDescent="0.2">
      <c r="A31" s="66" t="s">
        <v>43</v>
      </c>
      <c r="B31" s="66"/>
      <c r="C31" s="67" t="s">
        <v>72</v>
      </c>
      <c r="D31" s="67"/>
      <c r="E31" s="67"/>
      <c r="F31" s="67"/>
      <c r="G31" s="67"/>
    </row>
    <row r="32" spans="1:9" x14ac:dyDescent="0.2">
      <c r="A32" s="10"/>
      <c r="B32" s="10"/>
      <c r="C32" s="10"/>
      <c r="D32" s="10"/>
      <c r="E32" s="10"/>
      <c r="F32" s="10"/>
      <c r="G32" s="10"/>
    </row>
    <row r="33" spans="1:7" x14ac:dyDescent="0.2">
      <c r="A33" s="10"/>
      <c r="B33" s="10"/>
      <c r="C33" s="10"/>
      <c r="D33" s="10"/>
      <c r="E33" s="10"/>
      <c r="F33" s="10"/>
      <c r="G33" s="10"/>
    </row>
    <row r="34" spans="1:7" x14ac:dyDescent="0.2">
      <c r="A34" s="10"/>
      <c r="B34" s="10"/>
      <c r="C34" s="10"/>
      <c r="D34" s="10"/>
      <c r="E34" s="10"/>
      <c r="F34" s="10"/>
      <c r="G34" s="10"/>
    </row>
  </sheetData>
  <mergeCells count="15">
    <mergeCell ref="A1:B1"/>
    <mergeCell ref="A25:G25"/>
    <mergeCell ref="A26:B26"/>
    <mergeCell ref="C26:G26"/>
    <mergeCell ref="A27:B27"/>
    <mergeCell ref="C27:G27"/>
    <mergeCell ref="D3:J3"/>
    <mergeCell ref="A30:B30"/>
    <mergeCell ref="C30:G30"/>
    <mergeCell ref="A31:B31"/>
    <mergeCell ref="C31:G31"/>
    <mergeCell ref="A28:B28"/>
    <mergeCell ref="C28:G28"/>
    <mergeCell ref="A29:B29"/>
    <mergeCell ref="C29:G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A3435-9AC2-2849-8DD0-DEC98F4BE7DE}">
  <dimension ref="A1:J19"/>
  <sheetViews>
    <sheetView workbookViewId="0">
      <selection activeCell="D2" sqref="D2:J2"/>
    </sheetView>
  </sheetViews>
  <sheetFormatPr baseColWidth="10" defaultRowHeight="16" x14ac:dyDescent="0.2"/>
  <cols>
    <col min="1" max="1" width="17.83203125" bestFit="1" customWidth="1"/>
    <col min="3" max="3" width="13.5" bestFit="1" customWidth="1"/>
    <col min="6" max="6" width="13" bestFit="1" customWidth="1"/>
  </cols>
  <sheetData>
    <row r="1" spans="1:10" ht="17" thickBot="1" x14ac:dyDescent="0.25">
      <c r="A1" t="s">
        <v>27</v>
      </c>
    </row>
    <row r="2" spans="1:10" ht="17" thickBot="1" x14ac:dyDescent="0.25">
      <c r="D2" s="53" t="s">
        <v>52</v>
      </c>
      <c r="E2" s="54"/>
      <c r="F2" s="54"/>
      <c r="G2" s="54"/>
      <c r="H2" s="54"/>
      <c r="I2" s="54"/>
      <c r="J2" s="55"/>
    </row>
    <row r="3" spans="1:10" x14ac:dyDescent="0.2">
      <c r="A3" s="7" t="s">
        <v>28</v>
      </c>
      <c r="B3" s="7"/>
    </row>
    <row r="4" spans="1:10" x14ac:dyDescent="0.2">
      <c r="A4" s="4" t="s">
        <v>29</v>
      </c>
      <c r="B4" s="4">
        <v>0.68400972858295372</v>
      </c>
    </row>
    <row r="5" spans="1:10" x14ac:dyDescent="0.2">
      <c r="A5" s="4" t="s">
        <v>30</v>
      </c>
      <c r="B5" s="4">
        <v>0.46786930879612609</v>
      </c>
    </row>
    <row r="6" spans="1:10" x14ac:dyDescent="0.2">
      <c r="A6" s="4" t="s">
        <v>31</v>
      </c>
      <c r="B6" s="4">
        <v>0.46345328646248396</v>
      </c>
    </row>
    <row r="7" spans="1:10" x14ac:dyDescent="0.2">
      <c r="A7" s="4" t="s">
        <v>32</v>
      </c>
      <c r="B7" s="4">
        <v>1.0135059665680684</v>
      </c>
    </row>
    <row r="8" spans="1:10" ht="17" thickBot="1" x14ac:dyDescent="0.25">
      <c r="A8" s="5" t="s">
        <v>33</v>
      </c>
      <c r="B8" s="5">
        <v>244</v>
      </c>
    </row>
    <row r="10" spans="1:10" ht="17" thickBot="1" x14ac:dyDescent="0.25">
      <c r="A10" t="s">
        <v>34</v>
      </c>
    </row>
    <row r="11" spans="1:10" x14ac:dyDescent="0.2">
      <c r="A11" s="6"/>
      <c r="B11" s="6" t="s">
        <v>39</v>
      </c>
      <c r="C11" s="6" t="s">
        <v>75</v>
      </c>
      <c r="D11" s="6" t="s">
        <v>40</v>
      </c>
      <c r="E11" s="6" t="s">
        <v>41</v>
      </c>
      <c r="F11" s="6" t="s">
        <v>42</v>
      </c>
    </row>
    <row r="12" spans="1:10" x14ac:dyDescent="0.2">
      <c r="A12" s="4" t="s">
        <v>35</v>
      </c>
      <c r="B12" s="4">
        <v>2</v>
      </c>
      <c r="C12" s="4">
        <v>217.65864008033392</v>
      </c>
      <c r="D12" s="4">
        <v>108.82932004016696</v>
      </c>
      <c r="E12" s="4">
        <v>105.94813011515087</v>
      </c>
      <c r="F12" s="4">
        <v>9.6650948240605644E-34</v>
      </c>
    </row>
    <row r="13" spans="1:10" x14ac:dyDescent="0.2">
      <c r="A13" s="4" t="s">
        <v>36</v>
      </c>
      <c r="B13" s="4">
        <v>241</v>
      </c>
      <c r="C13" s="4">
        <v>247.55383696884692</v>
      </c>
      <c r="D13" s="4">
        <v>1.0271943442690743</v>
      </c>
      <c r="E13" s="4"/>
      <c r="F13" s="4"/>
    </row>
    <row r="14" spans="1:10" ht="17" thickBot="1" x14ac:dyDescent="0.25">
      <c r="A14" s="5" t="s">
        <v>37</v>
      </c>
      <c r="B14" s="5">
        <v>243</v>
      </c>
      <c r="C14" s="5">
        <v>465.21247704918085</v>
      </c>
      <c r="D14" s="5"/>
      <c r="E14" s="5"/>
      <c r="F14" s="5"/>
    </row>
    <row r="15" spans="1:10" ht="17" thickBot="1" x14ac:dyDescent="0.25"/>
    <row r="16" spans="1:10" x14ac:dyDescent="0.2">
      <c r="A16" s="6"/>
      <c r="B16" s="6" t="s">
        <v>43</v>
      </c>
      <c r="C16" s="6" t="s">
        <v>32</v>
      </c>
      <c r="D16" s="6" t="s">
        <v>44</v>
      </c>
      <c r="E16" s="6" t="s">
        <v>45</v>
      </c>
      <c r="F16" s="6" t="s">
        <v>46</v>
      </c>
      <c r="G16" s="6" t="s">
        <v>47</v>
      </c>
      <c r="H16" s="6" t="s">
        <v>48</v>
      </c>
      <c r="I16" s="6" t="s">
        <v>49</v>
      </c>
    </row>
    <row r="17" spans="1:9" x14ac:dyDescent="0.2">
      <c r="A17" s="4" t="s">
        <v>38</v>
      </c>
      <c r="B17" s="8">
        <v>0.66894474081250099</v>
      </c>
      <c r="C17" s="4">
        <v>0.1936093313441517</v>
      </c>
      <c r="D17" s="4">
        <v>3.4551265487478666</v>
      </c>
      <c r="E17" s="4">
        <v>6.4980607377792133E-4</v>
      </c>
      <c r="F17" s="4">
        <v>0.28756219664764787</v>
      </c>
      <c r="G17" s="4">
        <v>1.0503272849773542</v>
      </c>
      <c r="H17" s="4">
        <v>0.28756219664764787</v>
      </c>
      <c r="I17" s="4">
        <v>1.0503272849773542</v>
      </c>
    </row>
    <row r="18" spans="1:9" x14ac:dyDescent="0.2">
      <c r="A18" s="13" t="s">
        <v>15</v>
      </c>
      <c r="B18" s="8">
        <v>9.2713336832269622E-2</v>
      </c>
      <c r="C18" s="4">
        <v>9.1146824764894475E-3</v>
      </c>
      <c r="D18" s="4">
        <v>10.171866883066507</v>
      </c>
      <c r="E18" s="8">
        <v>1.8809170134717627E-20</v>
      </c>
      <c r="F18" s="4">
        <v>7.4758722930116123E-2</v>
      </c>
      <c r="G18" s="4">
        <v>0.11066795073442312</v>
      </c>
      <c r="H18" s="4">
        <v>7.4758722930116123E-2</v>
      </c>
      <c r="I18" s="4">
        <v>0.11066795073442312</v>
      </c>
    </row>
    <row r="19" spans="1:9" ht="17" thickBot="1" x14ac:dyDescent="0.25">
      <c r="A19" s="11" t="s">
        <v>56</v>
      </c>
      <c r="B19" s="9">
        <v>0.19259779439078689</v>
      </c>
      <c r="C19" s="5">
        <v>8.5314556726534319E-2</v>
      </c>
      <c r="D19" s="5">
        <v>2.2575021400877255</v>
      </c>
      <c r="E19" s="9">
        <v>2.4872445933337681E-2</v>
      </c>
      <c r="F19" s="5">
        <v>2.4540384798141274E-2</v>
      </c>
      <c r="G19" s="5">
        <v>0.36065520398343254</v>
      </c>
      <c r="H19" s="5">
        <v>2.4540384798141274E-2</v>
      </c>
      <c r="I19" s="5">
        <v>0.36065520398343254</v>
      </c>
    </row>
  </sheetData>
  <mergeCells count="1">
    <mergeCell ref="D2:J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SolutionSheet</vt:lpstr>
      <vt:lpstr>RegressionOutput</vt:lpstr>
      <vt:lpstr>FinalRegression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2021-01-21T23:12:03Z</dcterms:created>
  <dcterms:modified xsi:type="dcterms:W3CDTF">2021-01-25T02:11:59Z</dcterms:modified>
</cp:coreProperties>
</file>