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firstSheet="2" activeTab="11"/>
  </bookViews>
  <sheets>
    <sheet name="Корр-каналы" sheetId="5" r:id="rId1"/>
    <sheet name="FlowLines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regimParam" sheetId="11" r:id="rId9"/>
    <sheet name="Forms" sheetId="12" r:id="rId10"/>
    <sheet name="GuiTable" sheetId="13" r:id="rId11"/>
    <sheet name="Menu" sheetId="14" r:id="rId12"/>
  </sheets>
  <calcPr calcId="145621"/>
</workbook>
</file>

<file path=xl/calcChain.xml><?xml version="1.0" encoding="utf-8"?>
<calcChain xmlns="http://schemas.openxmlformats.org/spreadsheetml/2006/main"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4" i="13" l="1"/>
  <c r="X14" i="13" s="1"/>
  <c r="F15" i="13"/>
  <c r="X15" i="13" s="1"/>
  <c r="F16" i="13"/>
  <c r="X16" i="13" s="1"/>
  <c r="F17" i="13"/>
  <c r="X17" i="13" s="1"/>
  <c r="F18" i="13"/>
  <c r="X18" i="13" s="1"/>
  <c r="F19" i="13"/>
  <c r="X19" i="13" s="1"/>
  <c r="F20" i="13"/>
  <c r="X20" i="13" s="1"/>
  <c r="F21" i="13"/>
  <c r="X21" i="13" s="1"/>
  <c r="F13" i="13"/>
  <c r="X13" i="13" s="1"/>
  <c r="F12" i="13"/>
  <c r="X12" i="13" s="1"/>
  <c r="F11" i="13"/>
  <c r="X11" i="13" s="1"/>
  <c r="F10" i="13"/>
  <c r="X10" i="13" s="1"/>
  <c r="F9" i="13"/>
  <c r="X9" i="13" s="1"/>
  <c r="F8" i="13"/>
  <c r="X8" i="13" s="1"/>
  <c r="F7" i="13"/>
  <c r="X7" i="13" s="1"/>
  <c r="F6" i="13"/>
  <c r="X6" i="13" s="1"/>
  <c r="F5" i="13"/>
  <c r="X5" i="13" s="1"/>
  <c r="F4" i="13"/>
  <c r="X4" i="13" s="1"/>
  <c r="F3" i="13"/>
  <c r="X3" i="13" s="1"/>
  <c r="F2" i="13"/>
  <c r="X2" i="13" s="1"/>
  <c r="X7" i="12"/>
  <c r="X8" i="12"/>
  <c r="F3" i="12"/>
  <c r="F4" i="12"/>
  <c r="X4" i="12" s="1"/>
  <c r="F5" i="12"/>
  <c r="X5" i="12" s="1"/>
  <c r="F6" i="12"/>
  <c r="X6" i="12" s="1"/>
  <c r="F7" i="12"/>
  <c r="F8" i="12"/>
  <c r="F9" i="12"/>
  <c r="X9" i="12" s="1"/>
  <c r="F2" i="12"/>
  <c r="X2" i="12" s="1"/>
  <c r="X3" i="12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AD7" i="9"/>
  <c r="L7" i="9"/>
  <c r="L6" i="9"/>
  <c r="AD6" i="9" s="1"/>
  <c r="AD5" i="9"/>
  <c r="L5" i="9"/>
  <c r="AD4" i="9"/>
  <c r="L4" i="9"/>
  <c r="L3" i="9"/>
  <c r="AD3" i="9" s="1"/>
  <c r="L2" i="9"/>
  <c r="AD2" i="9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J3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3" i="6"/>
  <c r="J3" i="8" l="1"/>
  <c r="P19" i="4" l="1"/>
  <c r="P18" i="4"/>
  <c r="P17" i="4"/>
  <c r="P16" i="4"/>
  <c r="F15" i="4"/>
  <c r="P15" i="4" s="1"/>
  <c r="P11" i="4"/>
  <c r="P12" i="4"/>
  <c r="P13" i="4"/>
  <c r="P14" i="4"/>
  <c r="P2" i="4"/>
  <c r="F3" i="4"/>
  <c r="P3" i="4" s="1"/>
  <c r="F4" i="4"/>
  <c r="P4" i="4" s="1"/>
  <c r="F5" i="4"/>
  <c r="P5" i="4" s="1"/>
  <c r="F6" i="4"/>
  <c r="P6" i="4" s="1"/>
  <c r="F7" i="4"/>
  <c r="P7" i="4" s="1"/>
  <c r="F8" i="4"/>
  <c r="P8" i="4" s="1"/>
  <c r="F10" i="4"/>
  <c r="P10" i="4" s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L3" i="5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<sst xmlns="http://schemas.openxmlformats.org/spreadsheetml/2006/main" count="1216" uniqueCount="310">
  <si>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</si>
  <si>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</si>
  <si>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</si>
  <si>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</si>
  <si>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</si>
  <si>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</si>
  <si>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</si>
  <si>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</si>
  <si>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</si>
  <si>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</si>
  <si>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</si>
  <si>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</si>
  <si>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</si>
  <si>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</si>
  <si>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</si>
  <si>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</si>
  <si>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</si>
  <si>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</si>
  <si>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</si>
  <si>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</si>
  <si>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</si>
  <si>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</si>
  <si>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eic</t>
  </si>
  <si>
    <t>null</t>
  </si>
  <si>
    <t>XXX-YYY-000-ZZZ-001</t>
  </si>
  <si>
    <t>XXX-YYY-000-ZZZ-002</t>
  </si>
  <si>
    <t>XXX-YYY-000-ZZZ-003</t>
  </si>
  <si>
    <t>XXX-YYY-000-ZZZ-004</t>
  </si>
  <si>
    <t>XXX-YYY-000-ZZZ-005</t>
  </si>
  <si>
    <t>XXX-YYY-000-ZZZ-006</t>
  </si>
  <si>
    <t>XXX-YYY-000-ZZZ-007</t>
  </si>
  <si>
    <t>XXX-YYY-000-ZZZ-008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</si>
  <si>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</si>
  <si>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</si>
  <si>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</si>
  <si>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</si>
  <si>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</si>
  <si>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</si>
  <si>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</si>
  <si>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</si>
  <si>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</si>
  <si>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</si>
  <si>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</si>
  <si>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</si>
  <si>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</si>
  <si>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</si>
  <si>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</si>
  <si>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</si>
  <si>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</si>
  <si>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</si>
  <si>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</si>
  <si>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</si>
  <si>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</si>
  <si>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</si>
  <si>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</si>
  <si>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</si>
  <si>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</si>
  <si>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</si>
  <si>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</si>
  <si>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</si>
  <si>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</si>
  <si>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</si>
  <si>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</si>
  <si>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</si>
  <si>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</si>
  <si>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</si>
  <si>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</si>
  <si>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</si>
  <si>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</si>
  <si>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</si>
  <si>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 xml:space="preserve">Харьков ГРС 1 </t>
  </si>
  <si>
    <t>Харьков ГРС 2</t>
  </si>
  <si>
    <t>Харьков ГРС 3</t>
  </si>
  <si>
    <t>Харьков ГРС 4</t>
  </si>
  <si>
    <t>Харьков ГРС 5</t>
  </si>
  <si>
    <t>Харьков ГРС 6</t>
  </si>
  <si>
    <t>Харьков ГРС 7</t>
  </si>
  <si>
    <t>Харьков ГРС 8</t>
  </si>
  <si>
    <t>"flid":</t>
  </si>
  <si>
    <t>"koef":</t>
  </si>
  <si>
    <t>koef</t>
  </si>
  <si>
    <t>"leadPt":</t>
  </si>
  <si>
    <t>leadPt</t>
  </si>
  <si>
    <t>"leadStat":</t>
  </si>
  <si>
    <t>leadStat</t>
  </si>
  <si>
    <t>,"koef":</t>
  </si>
  <si>
    <t>false</t>
  </si>
  <si>
    <t>,"leadStat":</t>
  </si>
  <si>
    <t>null},</t>
  </si>
  <si>
    <t>{"flid":</t>
  </si>
  <si>
    <t>,"leadPt":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</si>
  <si>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</si>
  <si>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</si>
  <si>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</si>
  <si>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</si>
  <si>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</si>
  <si>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</si>
  <si>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</si>
  <si>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</si>
  <si>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</si>
  <si>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</si>
  <si>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</si>
  <si>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</si>
  <si>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</si>
  <si>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</si>
  <si>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</si>
  <si>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</si>
  <si>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</si>
  <si>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</si>
  <si>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</si>
  <si>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</si>
  <si>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</si>
  <si>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</si>
  <si>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</si>
  <si>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</si>
  <si>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</si>
  <si>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</si>
  <si>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</si>
  <si>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</si>
  <si>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</si>
  <si>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</si>
  <si>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</si>
  <si>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</si>
  <si>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</si>
  <si>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</si>
  <si>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</si>
  <si>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</si>
  <si>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</si>
  <si>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</si>
  <si>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</si>
  <si>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</si>
  <si>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</si>
  <si>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</si>
  <si>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</si>
  <si>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</si>
  <si>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</si>
  <si>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</si>
  <si>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</si>
  <si>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</si>
  <si>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</si>
  <si>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</si>
  <si>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</si>
  <si>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</si>
  <si>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</si>
  <si>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</si>
  <si>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</si>
  <si>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</si>
  <si>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</si>
  <si>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</si>
  <si>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</si>
  <si>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</si>
  <si>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</si>
  <si>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</si>
  <si>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</si>
  <si>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</si>
  <si>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</si>
  <si>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</si>
  <si>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</si>
  <si>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</si>
  <si>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</si>
  <si>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</si>
  <si>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</si>
  <si>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</si>
  <si>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</si>
  <si>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</si>
  <si>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</si>
  <si>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</si>
  <si>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</si>
  <si>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</si>
  <si>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</si>
  <si>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</si>
  <si>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</si>
  <si>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</si>
  <si>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</si>
  <si>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</si>
  <si>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</si>
  <si>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</si>
  <si>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</si>
  <si>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</si>
  <si>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</si>
  <si>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</si>
  <si>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</si>
  <si>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</si>
  <si>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</si>
  <si>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</si>
  <si>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</si>
  <si>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</si>
  <si>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</si>
  <si>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</si>
  <si>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</si>
  <si>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</si>
  <si>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</si>
  <si>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</si>
  <si>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</si>
  <si>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</si>
  <si>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</si>
  <si>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P in KC-1</t>
  </si>
  <si>
    <t>P in KC-2</t>
  </si>
  <si>
    <t>P in KC-3</t>
  </si>
  <si>
    <t>P in KC-4</t>
  </si>
  <si>
    <t>P in KC-5</t>
  </si>
  <si>
    <t>P in KC-6</t>
  </si>
  <si>
    <t>P in KC-7</t>
  </si>
  <si>
    <t>P in KC-8</t>
  </si>
  <si>
    <t>P in KC-9</t>
  </si>
  <si>
    <t>P in KC-10</t>
  </si>
  <si>
    <t>P in KC-11</t>
  </si>
  <si>
    <t>P in KC-12</t>
  </si>
  <si>
    <t>P in KC-13</t>
  </si>
  <si>
    <t>P in KC-14</t>
  </si>
  <si>
    <t>P in KC-15</t>
  </si>
  <si>
    <t>P in KC-16</t>
  </si>
  <si>
    <t>P in KC-17</t>
  </si>
  <si>
    <t>P in KC-18</t>
  </si>
  <si>
    <t>P in KC-19</t>
  </si>
  <si>
    <t>P in KC-20</t>
  </si>
  <si>
    <t>P in KC-21</t>
  </si>
  <si>
    <t>P in KC-22</t>
  </si>
  <si>
    <t>P in KC-23</t>
  </si>
  <si>
    <t>P in KC-24</t>
  </si>
  <si>
    <t>"formid" :</t>
  </si>
  <si>
    <t>formid</t>
  </si>
  <si>
    <t>{"formid":</t>
  </si>
  <si>
    <t>Форма ввод № 1</t>
  </si>
  <si>
    <t>Форма ввод № 2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</si>
  <si>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</si>
  <si>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</si>
  <si>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</si>
  <si>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</si>
  <si>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</si>
  <si>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</si>
  <si>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</si>
  <si>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</si>
  <si>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</si>
  <si>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</si>
  <si>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</si>
  <si>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</si>
  <si>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</si>
  <si>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</si>
  <si>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</si>
  <si>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</si>
  <si>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</si>
  <si>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</si>
  <si>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</si>
  <si>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</si>
  <si>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</si>
  <si>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</si>
  <si>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</si>
  <si>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</si>
  <si>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</si>
  <si>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</si>
  <si>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</si>
  <si>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{"tableid":</t>
  </si>
  <si>
    <t>Таблица ввод № 1</t>
  </si>
  <si>
    <t>{"name":"</t>
  </si>
  <si>
    <t>"display":</t>
  </si>
  <si>
    <t>display</t>
  </si>
  <si>
    <t>","display":"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</si>
  <si>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</si>
  <si>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</si>
  <si>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</si>
  <si>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</si>
  <si>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</si>
  <si>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</si>
  <si>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</si>
  <si>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</si>
  <si>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</si>
  <si>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</si>
  <si>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</si>
  <si>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</si>
  <si>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</si>
  <si>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</si>
  <si>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</si>
  <si>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</si>
  <si>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</si>
  <si>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</si>
  <si>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</si>
  <si>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</si>
  <si>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</si>
  <si>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</si>
  <si>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</si>
  <si>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</si>
  <si>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</si>
  <si>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</si>
  <si>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</si>
  <si>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{"userid":</t>
  </si>
  <si>
    <t>login1</t>
  </si>
  <si>
    <t>","buttons":[</t>
  </si>
  <si>
    <t>{"label":"</t>
  </si>
  <si>
    <t>"link":</t>
  </si>
  <si>
    <t>link</t>
  </si>
  <si>
    <t>","link":"</t>
  </si>
  <si>
    <t>Кнопка 1</t>
  </si>
  <si>
    <t>Кнопка 2</t>
  </si>
  <si>
    <t>Кнопка 3</t>
  </si>
  <si>
    <t>Кнопка 5</t>
  </si>
  <si>
    <t>Кнопка 6</t>
  </si>
  <si>
    <t>Кнопка 7</t>
  </si>
  <si>
    <t>Кнопка 9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</si>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</sst>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2" fillId="3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3" fillId="3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2" xfId="0" applyFont="1" applyFill="1" applyBorder="1" applyAlignment="1">
      <alignment vertical="center"/>
    </xf>
    <xf numFmtId="0" fontId="0" fillId="0" borderId="16" xfId="0" applyBorder="1"/>
    <xf numFmtId="0" fontId="1" fillId="0" borderId="15" xfId="0" applyFont="1" applyFill="1" applyBorder="1" applyAlignment="1">
      <alignment vertical="center"/>
    </xf>
    <xf numFmtId="0" fontId="0" fillId="0" borderId="17" xfId="0" applyBorder="1"/>
    <xf numFmtId="0" fontId="1" fillId="2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sqref="A1:XFD9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32</v>
      </c>
      <c r="B1" s="11" t="s">
        <v>4</v>
      </c>
      <c r="C1" s="11" t="s">
        <v>33</v>
      </c>
      <c r="D1" s="11" t="s">
        <v>3</v>
      </c>
      <c r="E1" s="11" t="s">
        <v>34</v>
      </c>
      <c r="F1" s="11" t="s">
        <v>2</v>
      </c>
      <c r="G1" s="11" t="s">
        <v>35</v>
      </c>
      <c r="H1" s="11" t="s">
        <v>1</v>
      </c>
      <c r="I1" s="11"/>
      <c r="J1" s="11" t="s">
        <v>68</v>
      </c>
      <c r="K1" s="11"/>
      <c r="L1" s="22"/>
      <c r="M1" s="21" t="s">
        <v>50</v>
      </c>
      <c r="N1" s="21" t="s">
        <v>52</v>
      </c>
      <c r="O1" s="21" t="s">
        <v>53</v>
      </c>
      <c r="P1" s="21" t="s">
        <v>55</v>
      </c>
      <c r="Q1" s="21" t="s">
        <v>33</v>
      </c>
      <c r="R1" s="21" t="s">
        <v>3</v>
      </c>
      <c r="S1" s="21" t="s">
        <v>56</v>
      </c>
      <c r="T1" s="21" t="s">
        <v>57</v>
      </c>
      <c r="U1" s="21" t="s">
        <v>36</v>
      </c>
      <c r="V1" s="21" t="s">
        <v>0</v>
      </c>
      <c r="W1" s="21" t="s">
        <v>59</v>
      </c>
      <c r="X1" s="21" t="s">
        <v>60</v>
      </c>
      <c r="Y1" s="21" t="s">
        <v>62</v>
      </c>
      <c r="Z1" s="21" t="s">
        <v>63</v>
      </c>
      <c r="AA1" s="21" t="s">
        <v>65</v>
      </c>
      <c r="AB1" s="27" t="s">
        <v>66</v>
      </c>
      <c r="AC1" s="27"/>
      <c r="AD1" s="23" t="s">
        <v>11</v>
      </c>
    </row>
    <row r="2" spans="1:30" s="9" customFormat="1" ht="15.75" thickBot="1" x14ac:dyDescent="0.3">
      <c r="A2" s="12" t="s">
        <v>37</v>
      </c>
      <c r="B2" s="13">
        <v>1</v>
      </c>
      <c r="C2" s="13" t="s">
        <v>43</v>
      </c>
      <c r="D2" s="3" t="s">
        <v>8</v>
      </c>
      <c r="E2" s="13" t="s">
        <v>44</v>
      </c>
      <c r="F2" s="3" t="s">
        <v>7</v>
      </c>
      <c r="G2" s="13" t="s">
        <v>45</v>
      </c>
      <c r="H2" s="13" t="s">
        <v>6</v>
      </c>
      <c r="I2" s="13" t="s">
        <v>69</v>
      </c>
      <c r="J2" s="13">
        <v>1</v>
      </c>
      <c r="K2" s="13" t="s">
        <v>101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51</v>
      </c>
      <c r="N3" s="8">
        <v>1</v>
      </c>
      <c r="O3" s="8" t="s">
        <v>54</v>
      </c>
      <c r="P3" s="8">
        <v>1</v>
      </c>
      <c r="Q3" s="8" t="s">
        <v>43</v>
      </c>
      <c r="R3" s="8" t="s">
        <v>38</v>
      </c>
      <c r="S3" s="8" t="s">
        <v>58</v>
      </c>
      <c r="T3" s="8" t="s">
        <v>47</v>
      </c>
      <c r="U3" s="8" t="s">
        <v>46</v>
      </c>
      <c r="V3" s="8" t="s">
        <v>5</v>
      </c>
      <c r="W3" s="8" t="s">
        <v>61</v>
      </c>
      <c r="X3" s="8" t="s">
        <v>5</v>
      </c>
      <c r="Y3" s="8" t="s">
        <v>64</v>
      </c>
      <c r="Z3" s="8" t="s">
        <v>5</v>
      </c>
      <c r="AA3" s="8" t="s">
        <v>67</v>
      </c>
      <c r="AB3" s="8" t="s">
        <v>5</v>
      </c>
      <c r="AC3" s="10" t="s">
        <v>41</v>
      </c>
      <c r="AD3" s="25" t="str">
        <f t="shared" si="0"/>
        <v>{"chid":1,"chno":1,"name":"Line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51</v>
      </c>
      <c r="N4" s="8">
        <v>2</v>
      </c>
      <c r="O4" s="8" t="s">
        <v>54</v>
      </c>
      <c r="P4" s="8">
        <v>2</v>
      </c>
      <c r="Q4" s="8" t="s">
        <v>43</v>
      </c>
      <c r="R4" s="8" t="s">
        <v>39</v>
      </c>
      <c r="S4" s="8" t="s">
        <v>58</v>
      </c>
      <c r="T4" s="8" t="s">
        <v>48</v>
      </c>
      <c r="U4" s="8" t="s">
        <v>46</v>
      </c>
      <c r="V4" s="8" t="s">
        <v>5</v>
      </c>
      <c r="W4" s="8" t="s">
        <v>61</v>
      </c>
      <c r="X4" s="8" t="s">
        <v>5</v>
      </c>
      <c r="Y4" s="8" t="s">
        <v>64</v>
      </c>
      <c r="Z4" s="8" t="s">
        <v>5</v>
      </c>
      <c r="AA4" s="8" t="s">
        <v>67</v>
      </c>
      <c r="AB4" s="8" t="s">
        <v>5</v>
      </c>
      <c r="AC4" s="10" t="s">
        <v>41</v>
      </c>
      <c r="AD4" s="25" t="str">
        <f t="shared" si="0"/>
        <v>{"chid":2,"chno":2,"name":"Line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51</v>
      </c>
      <c r="N5" s="19">
        <v>3</v>
      </c>
      <c r="O5" s="19" t="s">
        <v>54</v>
      </c>
      <c r="P5" s="19">
        <v>3</v>
      </c>
      <c r="Q5" s="19" t="s">
        <v>43</v>
      </c>
      <c r="R5" s="19" t="s">
        <v>40</v>
      </c>
      <c r="S5" s="19" t="s">
        <v>58</v>
      </c>
      <c r="T5" s="19" t="s">
        <v>49</v>
      </c>
      <c r="U5" s="19" t="s">
        <v>46</v>
      </c>
      <c r="V5" s="19" t="s">
        <v>5</v>
      </c>
      <c r="W5" s="19" t="s">
        <v>61</v>
      </c>
      <c r="X5" s="19" t="s">
        <v>5</v>
      </c>
      <c r="Y5" s="19" t="s">
        <v>64</v>
      </c>
      <c r="Z5" s="19" t="s">
        <v>5</v>
      </c>
      <c r="AA5" s="19" t="s">
        <v>67</v>
      </c>
      <c r="AB5" s="19" t="s">
        <v>5</v>
      </c>
      <c r="AC5" s="20" t="s">
        <v>42</v>
      </c>
      <c r="AD5" s="26" t="str">
        <f t="shared" si="0"/>
        <v>{"chid":3,"chno":3,"name":"Line 3","template":"S001R3","isAbsP":true,"chour":true,"hasR":true,"hasH":true}]},</v>
      </c>
    </row>
    <row r="6" spans="1:30" ht="15.75" thickBot="1" x14ac:dyDescent="0.3">
      <c r="A6" s="12" t="s">
        <v>37</v>
      </c>
      <c r="B6" s="13">
        <v>2</v>
      </c>
      <c r="C6" s="13" t="s">
        <v>43</v>
      </c>
      <c r="D6" s="3" t="s">
        <v>10</v>
      </c>
      <c r="E6" s="13" t="s">
        <v>44</v>
      </c>
      <c r="F6" s="3" t="s">
        <v>9</v>
      </c>
      <c r="G6" s="13" t="s">
        <v>45</v>
      </c>
      <c r="H6" s="13" t="s">
        <v>6</v>
      </c>
      <c r="I6" s="13" t="s">
        <v>69</v>
      </c>
      <c r="J6" s="13">
        <v>2</v>
      </c>
      <c r="K6" s="13" t="s">
        <v>101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51</v>
      </c>
      <c r="N7" s="8">
        <v>4</v>
      </c>
      <c r="O7" s="8" t="s">
        <v>54</v>
      </c>
      <c r="P7" s="8">
        <v>1</v>
      </c>
      <c r="Q7" s="8" t="s">
        <v>43</v>
      </c>
      <c r="R7" s="8" t="s">
        <v>38</v>
      </c>
      <c r="S7" s="8" t="s">
        <v>58</v>
      </c>
      <c r="T7" s="8" t="s">
        <v>47</v>
      </c>
      <c r="U7" s="8" t="s">
        <v>46</v>
      </c>
      <c r="V7" s="8" t="s">
        <v>5</v>
      </c>
      <c r="W7" s="8" t="s">
        <v>61</v>
      </c>
      <c r="X7" s="8" t="s">
        <v>5</v>
      </c>
      <c r="Y7" s="8" t="s">
        <v>64</v>
      </c>
      <c r="Z7" s="8" t="s">
        <v>5</v>
      </c>
      <c r="AA7" s="8" t="s">
        <v>67</v>
      </c>
      <c r="AB7" s="8" t="s">
        <v>5</v>
      </c>
      <c r="AC7" s="10" t="s">
        <v>41</v>
      </c>
      <c r="AD7" s="25" t="str">
        <f t="shared" si="0"/>
        <v>{"chid":4,"chno":1,"name":"Line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51</v>
      </c>
      <c r="N8" s="8">
        <v>5</v>
      </c>
      <c r="O8" s="8" t="s">
        <v>54</v>
      </c>
      <c r="P8" s="8">
        <v>2</v>
      </c>
      <c r="Q8" s="8" t="s">
        <v>43</v>
      </c>
      <c r="R8" s="8" t="s">
        <v>39</v>
      </c>
      <c r="S8" s="8" t="s">
        <v>58</v>
      </c>
      <c r="T8" s="8" t="s">
        <v>48</v>
      </c>
      <c r="U8" s="8" t="s">
        <v>46</v>
      </c>
      <c r="V8" s="8" t="s">
        <v>5</v>
      </c>
      <c r="W8" s="8" t="s">
        <v>61</v>
      </c>
      <c r="X8" s="8" t="s">
        <v>5</v>
      </c>
      <c r="Y8" s="8" t="s">
        <v>64</v>
      </c>
      <c r="Z8" s="8" t="s">
        <v>5</v>
      </c>
      <c r="AA8" s="8" t="s">
        <v>67</v>
      </c>
      <c r="AB8" s="8" t="s">
        <v>5</v>
      </c>
      <c r="AC8" s="10" t="s">
        <v>41</v>
      </c>
      <c r="AD8" s="25" t="str">
        <f t="shared" si="0"/>
        <v>{"chid":5,"chno":2,"name":"Line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51</v>
      </c>
      <c r="N9" s="8">
        <v>6</v>
      </c>
      <c r="O9" s="19" t="s">
        <v>54</v>
      </c>
      <c r="P9" s="19">
        <v>3</v>
      </c>
      <c r="Q9" s="19" t="s">
        <v>43</v>
      </c>
      <c r="R9" s="19" t="s">
        <v>40</v>
      </c>
      <c r="S9" s="19" t="s">
        <v>58</v>
      </c>
      <c r="T9" s="19" t="s">
        <v>49</v>
      </c>
      <c r="U9" s="19" t="s">
        <v>46</v>
      </c>
      <c r="V9" s="19" t="s">
        <v>5</v>
      </c>
      <c r="W9" s="19" t="s">
        <v>61</v>
      </c>
      <c r="X9" s="19" t="s">
        <v>5</v>
      </c>
      <c r="Y9" s="19" t="s">
        <v>64</v>
      </c>
      <c r="Z9" s="19" t="s">
        <v>5</v>
      </c>
      <c r="AA9" s="19" t="s">
        <v>67</v>
      </c>
      <c r="AB9" s="19" t="s">
        <v>5</v>
      </c>
      <c r="AC9" s="20" t="s">
        <v>42</v>
      </c>
      <c r="AD9" s="26" t="str">
        <f t="shared" si="0"/>
        <v>{"chid":6,"chno":3,"name":"Line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L23" sqref="L23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5.140625" hidden="1" customWidth="1"/>
    <col min="7" max="7" width="10.140625" bestFit="1" customWidth="1"/>
    <col min="8" max="8" width="7.8554687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7.85546875" bestFit="1" customWidth="1"/>
    <col min="13" max="13" width="20.7109375" hidden="1" customWidth="1"/>
    <col min="14" max="14" width="13.7109375" bestFit="1" customWidth="1"/>
    <col min="15" max="15" width="12.42578125" hidden="1" customWidth="1"/>
    <col min="16" max="16" width="6.7109375" bestFit="1" customWidth="1"/>
    <col min="17" max="17" width="13.7109375" hidden="1" customWidth="1"/>
    <col min="18" max="18" width="26.85546875" customWidth="1"/>
  </cols>
  <sheetData>
    <row r="1" spans="1:24" s="7" customFormat="1" thickBot="1" x14ac:dyDescent="0.35">
      <c r="A1" s="11" t="s">
        <v>220</v>
      </c>
      <c r="B1" s="11" t="s">
        <v>221</v>
      </c>
      <c r="C1" s="11" t="s">
        <v>33</v>
      </c>
      <c r="D1" s="11" t="s">
        <v>3</v>
      </c>
      <c r="E1" s="11"/>
      <c r="F1" s="22"/>
      <c r="G1" s="21" t="s">
        <v>225</v>
      </c>
      <c r="H1" s="21" t="s">
        <v>226</v>
      </c>
      <c r="I1" s="21" t="s">
        <v>228</v>
      </c>
      <c r="J1" s="21" t="s">
        <v>229</v>
      </c>
      <c r="K1" s="21" t="s">
        <v>237</v>
      </c>
      <c r="L1" s="21" t="s">
        <v>190</v>
      </c>
      <c r="M1" s="21" t="s">
        <v>239</v>
      </c>
      <c r="N1" s="21" t="s">
        <v>240</v>
      </c>
      <c r="O1" s="21" t="s">
        <v>243</v>
      </c>
      <c r="P1" s="21" t="s">
        <v>244</v>
      </c>
      <c r="Q1" s="21" t="s">
        <v>246</v>
      </c>
      <c r="R1" s="21" t="s">
        <v>247</v>
      </c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222</v>
      </c>
      <c r="B2" s="13">
        <v>1</v>
      </c>
      <c r="C2" s="13" t="s">
        <v>43</v>
      </c>
      <c r="D2" s="3" t="s">
        <v>223</v>
      </c>
      <c r="E2" s="13" t="s">
        <v>282</v>
      </c>
      <c r="F2" s="13" t="str">
        <f>CONCATENATE(A2,B2,C2,D2,E2)</f>
        <v>{"formid":1,"name":"Форма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{"formid":1,"name":"Форма ввод № 1","controls":[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227</v>
      </c>
      <c r="H3" s="8" t="s">
        <v>259</v>
      </c>
      <c r="I3" s="8" t="s">
        <v>236</v>
      </c>
      <c r="J3" s="8" t="s">
        <v>230</v>
      </c>
      <c r="K3" s="8" t="s">
        <v>238</v>
      </c>
      <c r="L3" s="8">
        <v>100</v>
      </c>
      <c r="M3" s="8" t="s">
        <v>241</v>
      </c>
      <c r="N3" s="8" t="s">
        <v>242</v>
      </c>
      <c r="O3" s="8" t="s">
        <v>245</v>
      </c>
      <c r="P3" s="8">
        <v>1</v>
      </c>
      <c r="Q3" s="8" t="s">
        <v>248</v>
      </c>
      <c r="R3" s="8" t="s">
        <v>249</v>
      </c>
      <c r="S3" s="8"/>
      <c r="T3" s="8"/>
      <c r="U3" s="8"/>
      <c r="V3" s="8"/>
      <c r="W3" s="10" t="s">
        <v>41</v>
      </c>
      <c r="X3" s="25" t="str">
        <f t="shared" si="0"/>
        <v>{"key":"param1","label":"Параметр 1","value":"100","controlType":"textbox","order":1,"options":[{}]},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227</v>
      </c>
      <c r="H4" s="8" t="s">
        <v>260</v>
      </c>
      <c r="I4" s="8" t="s">
        <v>236</v>
      </c>
      <c r="J4" s="8" t="s">
        <v>231</v>
      </c>
      <c r="K4" s="8" t="s">
        <v>238</v>
      </c>
      <c r="L4" s="8">
        <v>101</v>
      </c>
      <c r="M4" s="8" t="s">
        <v>241</v>
      </c>
      <c r="N4" s="8" t="s">
        <v>242</v>
      </c>
      <c r="O4" s="8" t="s">
        <v>245</v>
      </c>
      <c r="P4" s="8">
        <v>2</v>
      </c>
      <c r="Q4" s="8" t="s">
        <v>248</v>
      </c>
      <c r="R4" s="8" t="s">
        <v>249</v>
      </c>
      <c r="S4" s="8"/>
      <c r="T4" s="8"/>
      <c r="U4" s="8"/>
      <c r="V4" s="8"/>
      <c r="W4" s="10" t="s">
        <v>41</v>
      </c>
      <c r="X4" s="25" t="str">
        <f t="shared" si="0"/>
        <v>{"key":"param2","label":"Параметр 2","value":"101","controlType":"textbox","order":2,"options":[{}]},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227</v>
      </c>
      <c r="H5" s="8" t="s">
        <v>261</v>
      </c>
      <c r="I5" s="8" t="s">
        <v>236</v>
      </c>
      <c r="J5" s="8" t="s">
        <v>232</v>
      </c>
      <c r="K5" s="8" t="s">
        <v>238</v>
      </c>
      <c r="L5" s="8">
        <v>102</v>
      </c>
      <c r="M5" s="19" t="s">
        <v>241</v>
      </c>
      <c r="N5" s="8" t="s">
        <v>242</v>
      </c>
      <c r="O5" s="19" t="s">
        <v>245</v>
      </c>
      <c r="P5" s="8">
        <v>3</v>
      </c>
      <c r="Q5" s="19" t="s">
        <v>248</v>
      </c>
      <c r="R5" s="8" t="s">
        <v>249</v>
      </c>
      <c r="S5" s="19"/>
      <c r="T5" s="19"/>
      <c r="U5" s="19"/>
      <c r="V5" s="19"/>
      <c r="W5" s="20" t="s">
        <v>42</v>
      </c>
      <c r="X5" s="25" t="str">
        <f t="shared" si="0"/>
        <v>{"key":"param3","label":"Параметр 3","value":"102","controlType":"textbox","order":3,"options":[{}]}]},</v>
      </c>
    </row>
    <row r="6" spans="1:24" ht="15.75" thickBot="1" x14ac:dyDescent="0.3">
      <c r="A6" s="12" t="s">
        <v>222</v>
      </c>
      <c r="B6" s="13">
        <v>2</v>
      </c>
      <c r="C6" s="13" t="s">
        <v>43</v>
      </c>
      <c r="D6" s="3" t="s">
        <v>224</v>
      </c>
      <c r="E6" s="13" t="s">
        <v>282</v>
      </c>
      <c r="F6" s="13" t="str">
        <f t="shared" si="1"/>
        <v>{"formid":2,"name":"Форма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{"formid":2,"name":"Форма ввод № 2","controls":[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227</v>
      </c>
      <c r="H7" s="8" t="s">
        <v>262</v>
      </c>
      <c r="I7" s="8" t="s">
        <v>236</v>
      </c>
      <c r="J7" s="8" t="s">
        <v>233</v>
      </c>
      <c r="K7" s="8" t="s">
        <v>238</v>
      </c>
      <c r="L7" s="8">
        <v>104</v>
      </c>
      <c r="M7" s="8" t="s">
        <v>241</v>
      </c>
      <c r="N7" s="8" t="s">
        <v>242</v>
      </c>
      <c r="O7" s="8" t="s">
        <v>245</v>
      </c>
      <c r="P7" s="8">
        <v>5</v>
      </c>
      <c r="Q7" s="8" t="s">
        <v>248</v>
      </c>
      <c r="R7" s="8" t="s">
        <v>249</v>
      </c>
      <c r="S7" s="8"/>
      <c r="T7" s="8"/>
      <c r="U7" s="8"/>
      <c r="V7" s="8"/>
      <c r="W7" s="10" t="s">
        <v>41</v>
      </c>
      <c r="X7" s="25" t="str">
        <f t="shared" si="0"/>
        <v>{"key":"param5","label":"Параметр 5","value":"104","controlType":"textbox","order":5,"options":[{}]},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227</v>
      </c>
      <c r="H8" s="8" t="s">
        <v>263</v>
      </c>
      <c r="I8" s="8" t="s">
        <v>236</v>
      </c>
      <c r="J8" s="8" t="s">
        <v>234</v>
      </c>
      <c r="K8" s="8" t="s">
        <v>238</v>
      </c>
      <c r="L8" s="8">
        <v>105</v>
      </c>
      <c r="M8" s="8" t="s">
        <v>241</v>
      </c>
      <c r="N8" s="8" t="s">
        <v>242</v>
      </c>
      <c r="O8" s="8" t="s">
        <v>245</v>
      </c>
      <c r="P8" s="8">
        <v>6</v>
      </c>
      <c r="Q8" s="8" t="s">
        <v>248</v>
      </c>
      <c r="R8" s="8" t="s">
        <v>249</v>
      </c>
      <c r="S8" s="8"/>
      <c r="T8" s="8"/>
      <c r="U8" s="8"/>
      <c r="V8" s="8"/>
      <c r="W8" s="10" t="s">
        <v>41</v>
      </c>
      <c r="X8" s="25" t="str">
        <f t="shared" si="0"/>
        <v>{"key":"param6","label":"Параметр 6","value":"105","controlType":"textbox","order":6,"options":[{}]},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227</v>
      </c>
      <c r="H9" s="8" t="s">
        <v>264</v>
      </c>
      <c r="I9" s="8" t="s">
        <v>236</v>
      </c>
      <c r="J9" s="8" t="s">
        <v>235</v>
      </c>
      <c r="K9" s="8" t="s">
        <v>238</v>
      </c>
      <c r="L9" s="8">
        <v>106</v>
      </c>
      <c r="M9" s="19" t="s">
        <v>241</v>
      </c>
      <c r="N9" s="8" t="s">
        <v>242</v>
      </c>
      <c r="O9" s="19" t="s">
        <v>245</v>
      </c>
      <c r="P9" s="8">
        <v>7</v>
      </c>
      <c r="Q9" s="19" t="s">
        <v>248</v>
      </c>
      <c r="R9" s="8" t="s">
        <v>249</v>
      </c>
      <c r="S9" s="19"/>
      <c r="T9" s="19"/>
      <c r="U9" s="19"/>
      <c r="V9" s="19"/>
      <c r="W9" s="20" t="s">
        <v>42</v>
      </c>
      <c r="X9" s="25" t="str">
        <f t="shared" si="0"/>
        <v>{"key":"param7","label":"Параметр 7","value":"106","controlType":"textbox","order":7,"options":[{}]}]},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X21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9" bestFit="1" customWidth="1"/>
    <col min="9" max="9" width="16" bestFit="1" customWidth="1"/>
    <col min="10" max="11" width="13.710937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250</v>
      </c>
      <c r="B1" s="11" t="s">
        <v>251</v>
      </c>
      <c r="C1" s="11" t="s">
        <v>33</v>
      </c>
      <c r="D1" s="11" t="s">
        <v>3</v>
      </c>
      <c r="E1" s="11"/>
      <c r="F1" s="22"/>
      <c r="G1" s="21" t="s">
        <v>33</v>
      </c>
      <c r="H1" s="21" t="s">
        <v>3</v>
      </c>
      <c r="I1" s="21" t="s">
        <v>255</v>
      </c>
      <c r="J1" s="21" t="s">
        <v>256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252</v>
      </c>
      <c r="B2" s="13">
        <v>1</v>
      </c>
      <c r="C2" s="13" t="s">
        <v>43</v>
      </c>
      <c r="D2" s="3" t="s">
        <v>253</v>
      </c>
      <c r="E2" s="13" t="s">
        <v>265</v>
      </c>
      <c r="F2" s="13" t="str">
        <f>CONCATENATE(A2,B2,C2,D2,E2)</f>
        <v>{"tableid":1,"name":"Таблица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{"tableid":1,"name":"Таблица ввод № 1","columns":[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254</v>
      </c>
      <c r="H3" s="8" t="s">
        <v>259</v>
      </c>
      <c r="I3" s="8" t="s">
        <v>257</v>
      </c>
      <c r="J3" s="8" t="s">
        <v>230</v>
      </c>
      <c r="K3" s="8" t="s">
        <v>258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41</v>
      </c>
      <c r="X3" s="25" t="str">
        <f t="shared" si="0"/>
        <v>{"name":"param1","display":"Параметр 1"},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254</v>
      </c>
      <c r="H4" s="8" t="s">
        <v>260</v>
      </c>
      <c r="I4" s="8" t="s">
        <v>257</v>
      </c>
      <c r="J4" s="8" t="s">
        <v>231</v>
      </c>
      <c r="K4" s="8" t="s">
        <v>258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41</v>
      </c>
      <c r="X4" s="25" t="str">
        <f t="shared" si="0"/>
        <v>{"name":"param2","display":"Параметр 2"},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254</v>
      </c>
      <c r="H5" s="8" t="s">
        <v>261</v>
      </c>
      <c r="I5" s="8" t="s">
        <v>257</v>
      </c>
      <c r="J5" s="8" t="s">
        <v>232</v>
      </c>
      <c r="K5" s="8" t="s">
        <v>258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42</v>
      </c>
      <c r="X5" s="25" t="str">
        <f t="shared" si="0"/>
        <v>{"name":"param3","display":"Параметр 3"}]},</v>
      </c>
    </row>
    <row r="6" spans="1:24" ht="15.75" thickBot="1" x14ac:dyDescent="0.3">
      <c r="A6" s="12" t="s">
        <v>252</v>
      </c>
      <c r="B6" s="13">
        <v>2</v>
      </c>
      <c r="C6" s="13" t="s">
        <v>43</v>
      </c>
      <c r="D6" s="3" t="s">
        <v>253</v>
      </c>
      <c r="E6" s="13" t="s">
        <v>265</v>
      </c>
      <c r="F6" s="13" t="str">
        <f t="shared" si="1"/>
        <v>{"tableid":2,"name":"Таблица ввод № 1","columns":[</v>
      </c>
      <c r="G6" s="8"/>
      <c r="H6" s="8"/>
      <c r="I6" s="8"/>
      <c r="J6" s="8"/>
      <c r="K6" s="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{"tableid":2,"name":"Таблица ввод № 1","columns":[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254</v>
      </c>
      <c r="H7" s="8" t="s">
        <v>262</v>
      </c>
      <c r="I7" s="8" t="s">
        <v>257</v>
      </c>
      <c r="J7" s="8" t="s">
        <v>233</v>
      </c>
      <c r="K7" s="8" t="s">
        <v>258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41</v>
      </c>
      <c r="X7" s="25" t="str">
        <f t="shared" si="0"/>
        <v>{"name":"param5","display":"Параметр 5"},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254</v>
      </c>
      <c r="H8" s="8" t="s">
        <v>263</v>
      </c>
      <c r="I8" s="8" t="s">
        <v>257</v>
      </c>
      <c r="J8" s="8" t="s">
        <v>234</v>
      </c>
      <c r="K8" s="8" t="s">
        <v>258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41</v>
      </c>
      <c r="X8" s="25" t="str">
        <f t="shared" si="0"/>
        <v>{"name":"param6","display":"Параметр 6"},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254</v>
      </c>
      <c r="H9" s="8" t="s">
        <v>264</v>
      </c>
      <c r="I9" s="8" t="s">
        <v>257</v>
      </c>
      <c r="J9" s="8" t="s">
        <v>235</v>
      </c>
      <c r="K9" s="8" t="s">
        <v>258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42</v>
      </c>
      <c r="X9" s="25" t="str">
        <f t="shared" si="0"/>
        <v>{"name":"param7","display":"Параметр 7"}]},</v>
      </c>
    </row>
    <row r="10" spans="1:24" ht="15.75" thickBot="1" x14ac:dyDescent="0.3">
      <c r="A10" s="12" t="s">
        <v>252</v>
      </c>
      <c r="B10" s="13">
        <v>3</v>
      </c>
      <c r="C10" s="13" t="s">
        <v>43</v>
      </c>
      <c r="D10" s="3" t="s">
        <v>253</v>
      </c>
      <c r="E10" s="13" t="s">
        <v>265</v>
      </c>
      <c r="F10" s="13" t="str">
        <f t="shared" ref="F10:F13" si="2">CONCATENATE(A10,B10,C10,D10,E10)</f>
        <v>{"tableid":3,"name":"Таблица ввод № 1","columns":[</v>
      </c>
      <c r="G10" s="8"/>
      <c r="H10" s="8"/>
      <c r="I10" s="8"/>
      <c r="J10" s="8"/>
      <c r="K10" s="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ref="X10:X13" si="3">CONCATENATE(F10,G10,H10,I10,J10,K10,L10,M10,N10,O10,P10,Q10,R10,S10,T10,U10,V10,W10)</f>
        <v>{"tableid":3,"name":"Таблица ввод № 1","columns":[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2"/>
        <v/>
      </c>
      <c r="G11" s="8" t="s">
        <v>254</v>
      </c>
      <c r="H11" s="8" t="s">
        <v>262</v>
      </c>
      <c r="I11" s="8" t="s">
        <v>257</v>
      </c>
      <c r="J11" s="8" t="s">
        <v>233</v>
      </c>
      <c r="K11" s="8" t="s">
        <v>258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41</v>
      </c>
      <c r="X11" s="25" t="str">
        <f t="shared" si="3"/>
        <v>{"name":"param5","display":"Параметр 5"},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2"/>
        <v/>
      </c>
      <c r="G12" s="8" t="s">
        <v>254</v>
      </c>
      <c r="H12" s="8" t="s">
        <v>263</v>
      </c>
      <c r="I12" s="8" t="s">
        <v>257</v>
      </c>
      <c r="J12" s="8" t="s">
        <v>234</v>
      </c>
      <c r="K12" s="8" t="s">
        <v>258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41</v>
      </c>
      <c r="X12" s="25" t="str">
        <f t="shared" si="3"/>
        <v>{"name":"param6","display":"Параметр 6"},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2"/>
        <v/>
      </c>
      <c r="G13" s="8" t="s">
        <v>254</v>
      </c>
      <c r="H13" s="8" t="s">
        <v>264</v>
      </c>
      <c r="I13" s="8" t="s">
        <v>257</v>
      </c>
      <c r="J13" s="8" t="s">
        <v>235</v>
      </c>
      <c r="K13" s="8" t="s">
        <v>258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41</v>
      </c>
      <c r="X13" s="25" t="str">
        <f t="shared" si="3"/>
        <v>{"name":"param7","display":"Параметр 7"},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ref="F14:F21" si="4">CONCATENATE(A14,B14,C14,D14,E14)</f>
        <v/>
      </c>
      <c r="G14" s="8" t="s">
        <v>254</v>
      </c>
      <c r="H14" s="8" t="s">
        <v>266</v>
      </c>
      <c r="I14" s="8" t="s">
        <v>257</v>
      </c>
      <c r="J14" s="8" t="s">
        <v>267</v>
      </c>
      <c r="K14" s="8" t="s">
        <v>258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41</v>
      </c>
      <c r="X14" s="25" t="str">
        <f t="shared" ref="X14:X21" si="5">CONCATENATE(F14,G14,H14,I14,J14,K14,L14,M14,N14,O14,P14,Q14,R14,S14,T14,U14,V14,W14)</f>
        <v>{"name":"param8","display":"Параметр 8"},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4"/>
        <v/>
      </c>
      <c r="G15" s="8" t="s">
        <v>254</v>
      </c>
      <c r="H15" s="8" t="s">
        <v>268</v>
      </c>
      <c r="I15" s="8" t="s">
        <v>257</v>
      </c>
      <c r="J15" s="8" t="s">
        <v>269</v>
      </c>
      <c r="K15" s="8" t="s">
        <v>258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41</v>
      </c>
      <c r="X15" s="25" t="str">
        <f t="shared" si="5"/>
        <v>{"name":"param9","display":"Параметр 9"},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4"/>
        <v/>
      </c>
      <c r="G16" s="8" t="s">
        <v>254</v>
      </c>
      <c r="H16" s="8" t="s">
        <v>270</v>
      </c>
      <c r="I16" s="8" t="s">
        <v>257</v>
      </c>
      <c r="J16" s="8" t="s">
        <v>271</v>
      </c>
      <c r="K16" s="8" t="s">
        <v>258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41</v>
      </c>
      <c r="X16" s="25" t="str">
        <f t="shared" si="5"/>
        <v>{"name":"param10","display":"Параметр 10"},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4"/>
        <v/>
      </c>
      <c r="G17" s="8" t="s">
        <v>254</v>
      </c>
      <c r="H17" s="8" t="s">
        <v>272</v>
      </c>
      <c r="I17" s="8" t="s">
        <v>257</v>
      </c>
      <c r="J17" s="8" t="s">
        <v>273</v>
      </c>
      <c r="K17" s="8" t="s">
        <v>258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41</v>
      </c>
      <c r="X17" s="25" t="str">
        <f t="shared" si="5"/>
        <v>{"name":"param11","display":"Параметр 11"},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4"/>
        <v/>
      </c>
      <c r="G18" s="8" t="s">
        <v>254</v>
      </c>
      <c r="H18" s="8" t="s">
        <v>274</v>
      </c>
      <c r="I18" s="8" t="s">
        <v>257</v>
      </c>
      <c r="J18" s="8" t="s">
        <v>275</v>
      </c>
      <c r="K18" s="8" t="s">
        <v>258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41</v>
      </c>
      <c r="X18" s="25" t="str">
        <f t="shared" si="5"/>
        <v>{"name":"param12","display":"Параметр 12"},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4"/>
        <v/>
      </c>
      <c r="G19" s="8" t="s">
        <v>254</v>
      </c>
      <c r="H19" s="8" t="s">
        <v>276</v>
      </c>
      <c r="I19" s="8" t="s">
        <v>257</v>
      </c>
      <c r="J19" s="8" t="s">
        <v>277</v>
      </c>
      <c r="K19" s="8" t="s">
        <v>258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41</v>
      </c>
      <c r="X19" s="25" t="str">
        <f t="shared" si="5"/>
        <v>{"name":"param13","display":"Параметр 13"},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4"/>
        <v/>
      </c>
      <c r="G20" s="8" t="s">
        <v>254</v>
      </c>
      <c r="H20" s="8" t="s">
        <v>278</v>
      </c>
      <c r="I20" s="8" t="s">
        <v>257</v>
      </c>
      <c r="J20" s="8" t="s">
        <v>279</v>
      </c>
      <c r="K20" s="8" t="s">
        <v>258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41</v>
      </c>
      <c r="X20" s="25" t="str">
        <f t="shared" si="5"/>
        <v>{"name":"param14","display":"Параметр 14"},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4"/>
        <v/>
      </c>
      <c r="G21" s="8" t="s">
        <v>254</v>
      </c>
      <c r="H21" s="8" t="s">
        <v>280</v>
      </c>
      <c r="I21" s="8" t="s">
        <v>257</v>
      </c>
      <c r="J21" s="8" t="s">
        <v>281</v>
      </c>
      <c r="K21" s="8" t="s">
        <v>258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42</v>
      </c>
      <c r="X21" s="25" t="str">
        <f t="shared" si="5"/>
        <v>{"name":"param15","display":"Параметр 15"}]},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I26" sqref="I26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</cols>
  <sheetData>
    <row r="1" spans="1:24" ht="15.75" thickBot="1" x14ac:dyDescent="0.3">
      <c r="A1" s="11" t="s">
        <v>283</v>
      </c>
      <c r="B1" s="11" t="s">
        <v>284</v>
      </c>
      <c r="C1" s="11" t="s">
        <v>33</v>
      </c>
      <c r="D1" s="11" t="s">
        <v>3</v>
      </c>
      <c r="E1" s="11"/>
      <c r="F1" s="22"/>
      <c r="G1" s="21" t="s">
        <v>228</v>
      </c>
      <c r="H1" s="21" t="s">
        <v>229</v>
      </c>
      <c r="I1" s="21" t="s">
        <v>289</v>
      </c>
      <c r="J1" s="21" t="s">
        <v>290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ht="15.75" thickBot="1" x14ac:dyDescent="0.3">
      <c r="A2" s="12" t="s">
        <v>285</v>
      </c>
      <c r="B2" s="13">
        <v>1</v>
      </c>
      <c r="C2" s="13" t="s">
        <v>43</v>
      </c>
      <c r="D2" s="3" t="s">
        <v>286</v>
      </c>
      <c r="E2" s="13" t="s">
        <v>287</v>
      </c>
      <c r="F2" s="13" t="str">
        <f>CONCATENATE(A2,B2,C2,D2,E2)</f>
        <v>{"userid":1,"name":"login1","buttons":[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{"userid":1,"name":"login1","buttons":[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288</v>
      </c>
      <c r="H3" s="8" t="s">
        <v>292</v>
      </c>
      <c r="I3" s="8" t="s">
        <v>291</v>
      </c>
      <c r="J3" s="52" t="s">
        <v>309</v>
      </c>
      <c r="K3" s="52" t="s">
        <v>258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41</v>
      </c>
      <c r="X3" s="25" t="str">
        <f t="shared" si="0"/>
        <v>{"label":"Кнопка 1","link":"table"},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288</v>
      </c>
      <c r="H4" s="8" t="s">
        <v>293</v>
      </c>
      <c r="I4" s="8" t="s">
        <v>291</v>
      </c>
      <c r="J4" s="52" t="s">
        <v>309</v>
      </c>
      <c r="K4" s="52" t="s">
        <v>258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41</v>
      </c>
      <c r="X4" s="25" t="str">
        <f t="shared" si="0"/>
        <v>{"label":"Кнопка 2","link":"table"},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288</v>
      </c>
      <c r="H5" s="8" t="s">
        <v>294</v>
      </c>
      <c r="I5" s="8" t="s">
        <v>291</v>
      </c>
      <c r="J5" s="52" t="s">
        <v>309</v>
      </c>
      <c r="K5" s="52" t="s">
        <v>258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42</v>
      </c>
      <c r="X5" s="25" t="str">
        <f t="shared" si="0"/>
        <v>{"label":"Кнопка 3","link":"table"}]},</v>
      </c>
    </row>
    <row r="6" spans="1:24" ht="15.75" thickBot="1" x14ac:dyDescent="0.3">
      <c r="A6" s="12" t="s">
        <v>285</v>
      </c>
      <c r="B6" s="13">
        <v>2</v>
      </c>
      <c r="C6" s="13" t="s">
        <v>43</v>
      </c>
      <c r="D6" s="3" t="s">
        <v>286</v>
      </c>
      <c r="E6" s="13" t="s">
        <v>287</v>
      </c>
      <c r="F6" s="13" t="str">
        <f t="shared" si="1"/>
        <v>{"userid":2,"name":"login1","buttons":[</v>
      </c>
      <c r="G6" s="8"/>
      <c r="H6" s="8"/>
      <c r="I6" s="8"/>
      <c r="J6" s="52"/>
      <c r="K6" s="52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{"userid":2,"name":"login1","buttons":[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288</v>
      </c>
      <c r="H7" s="8" t="s">
        <v>295</v>
      </c>
      <c r="I7" s="8" t="s">
        <v>291</v>
      </c>
      <c r="J7" s="52" t="s">
        <v>309</v>
      </c>
      <c r="K7" s="52" t="s">
        <v>258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41</v>
      </c>
      <c r="X7" s="25" t="str">
        <f t="shared" si="0"/>
        <v>{"label":"Кнопка 5","link":"table"},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288</v>
      </c>
      <c r="H8" s="8" t="s">
        <v>296</v>
      </c>
      <c r="I8" s="8" t="s">
        <v>291</v>
      </c>
      <c r="J8" s="52" t="s">
        <v>309</v>
      </c>
      <c r="K8" s="52" t="s">
        <v>258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41</v>
      </c>
      <c r="X8" s="25" t="str">
        <f t="shared" si="0"/>
        <v>{"label":"Кнопка 6","link":"table"},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288</v>
      </c>
      <c r="H9" s="8" t="s">
        <v>297</v>
      </c>
      <c r="I9" s="8" t="s">
        <v>291</v>
      </c>
      <c r="J9" s="52" t="s">
        <v>309</v>
      </c>
      <c r="K9" s="52" t="s">
        <v>258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42</v>
      </c>
      <c r="X9" s="25" t="str">
        <f t="shared" si="0"/>
        <v>{"label":"Кнопка 7","link":"table"}]},</v>
      </c>
    </row>
    <row r="10" spans="1:24" ht="15.75" thickBot="1" x14ac:dyDescent="0.3">
      <c r="A10" s="12" t="s">
        <v>285</v>
      </c>
      <c r="B10" s="13">
        <v>3</v>
      </c>
      <c r="C10" s="13" t="s">
        <v>43</v>
      </c>
      <c r="D10" s="3" t="s">
        <v>286</v>
      </c>
      <c r="E10" s="13" t="s">
        <v>287</v>
      </c>
      <c r="F10" s="13" t="str">
        <f t="shared" si="1"/>
        <v>{"userid":3,"name":"login1","buttons":[</v>
      </c>
      <c r="G10" s="8"/>
      <c r="H10" s="8"/>
      <c r="I10" s="8"/>
      <c r="J10" s="52"/>
      <c r="K10" s="52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{"userid":3,"name":"login1","buttons":[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288</v>
      </c>
      <c r="H11" s="8" t="s">
        <v>298</v>
      </c>
      <c r="I11" s="8" t="s">
        <v>291</v>
      </c>
      <c r="J11" s="52" t="s">
        <v>309</v>
      </c>
      <c r="K11" s="52" t="s">
        <v>258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41</v>
      </c>
      <c r="X11" s="25" t="str">
        <f t="shared" si="0"/>
        <v>{"label":"Кнопка 9","link":"table"},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288</v>
      </c>
      <c r="H12" s="8" t="s">
        <v>299</v>
      </c>
      <c r="I12" s="8" t="s">
        <v>291</v>
      </c>
      <c r="J12" s="52" t="s">
        <v>309</v>
      </c>
      <c r="K12" s="52" t="s">
        <v>258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41</v>
      </c>
      <c r="X12" s="25" t="str">
        <f t="shared" si="0"/>
        <v>{"label":"Кнопка 10","link":"table"},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288</v>
      </c>
      <c r="H13" s="8" t="s">
        <v>300</v>
      </c>
      <c r="I13" s="8" t="s">
        <v>291</v>
      </c>
      <c r="J13" s="52" t="s">
        <v>309</v>
      </c>
      <c r="K13" s="52" t="s">
        <v>258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41</v>
      </c>
      <c r="X13" s="25" t="str">
        <f t="shared" si="0"/>
        <v>{"label":"Кнопка 11","link":"table"},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288</v>
      </c>
      <c r="H14" s="8" t="s">
        <v>301</v>
      </c>
      <c r="I14" s="8" t="s">
        <v>291</v>
      </c>
      <c r="J14" s="52" t="s">
        <v>309</v>
      </c>
      <c r="K14" s="52" t="s">
        <v>258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41</v>
      </c>
      <c r="X14" s="25" t="str">
        <f t="shared" si="0"/>
        <v>{"label":"Кнопка 12","link":"table"},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288</v>
      </c>
      <c r="H15" s="8" t="s">
        <v>302</v>
      </c>
      <c r="I15" s="8" t="s">
        <v>291</v>
      </c>
      <c r="J15" s="52" t="s">
        <v>309</v>
      </c>
      <c r="K15" s="52" t="s">
        <v>258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41</v>
      </c>
      <c r="X15" s="25" t="str">
        <f t="shared" si="0"/>
        <v>{"label":"Кнопка 13","link":"table"},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288</v>
      </c>
      <c r="H16" s="8" t="s">
        <v>303</v>
      </c>
      <c r="I16" s="8" t="s">
        <v>291</v>
      </c>
      <c r="J16" s="52" t="s">
        <v>309</v>
      </c>
      <c r="K16" s="52" t="s">
        <v>258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41</v>
      </c>
      <c r="X16" s="25" t="str">
        <f t="shared" si="0"/>
        <v>{"label":"Кнопка 14","link":"table"},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288</v>
      </c>
      <c r="H17" s="8" t="s">
        <v>304</v>
      </c>
      <c r="I17" s="8" t="s">
        <v>291</v>
      </c>
      <c r="J17" s="52" t="s">
        <v>309</v>
      </c>
      <c r="K17" s="52" t="s">
        <v>258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41</v>
      </c>
      <c r="X17" s="25" t="str">
        <f t="shared" si="0"/>
        <v>{"label":"Кнопка 15","link":"table"},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288</v>
      </c>
      <c r="H18" s="8" t="s">
        <v>305</v>
      </c>
      <c r="I18" s="8" t="s">
        <v>291</v>
      </c>
      <c r="J18" s="52" t="s">
        <v>309</v>
      </c>
      <c r="K18" s="52" t="s">
        <v>258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41</v>
      </c>
      <c r="X18" s="25" t="str">
        <f t="shared" si="0"/>
        <v>{"label":"Кнопка 16","link":"table"},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288</v>
      </c>
      <c r="H19" s="8" t="s">
        <v>306</v>
      </c>
      <c r="I19" s="8" t="s">
        <v>291</v>
      </c>
      <c r="J19" s="52" t="s">
        <v>309</v>
      </c>
      <c r="K19" s="52" t="s">
        <v>258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41</v>
      </c>
      <c r="X19" s="25" t="str">
        <f t="shared" si="0"/>
        <v>{"label":"Кнопка 17","link":"table"},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288</v>
      </c>
      <c r="H20" s="8" t="s">
        <v>307</v>
      </c>
      <c r="I20" s="8" t="s">
        <v>291</v>
      </c>
      <c r="J20" s="52" t="s">
        <v>309</v>
      </c>
      <c r="K20" s="52" t="s">
        <v>258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41</v>
      </c>
      <c r="X20" s="25" t="str">
        <f t="shared" si="0"/>
        <v>{"label":"Кнопка 18","link":"table"},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288</v>
      </c>
      <c r="H21" s="8" t="s">
        <v>308</v>
      </c>
      <c r="I21" s="8" t="s">
        <v>291</v>
      </c>
      <c r="J21" s="52" t="s">
        <v>309</v>
      </c>
      <c r="K21" s="52" t="s">
        <v>258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42</v>
      </c>
      <c r="X21" s="25" t="str">
        <f t="shared" si="0"/>
        <v>{"label":"Кнопка 19","link":"table"}]},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opLeftCell="G1" workbookViewId="0">
      <selection activeCell="P26" sqref="P26"/>
    </sheetView>
  </sheetViews>
  <sheetFormatPr defaultRowHeight="15" x14ac:dyDescent="0.25"/>
  <cols>
    <col min="2" max="2" width="4" bestFit="1" customWidth="1"/>
    <col min="3" max="3" width="19.5703125" bestFit="1" customWidth="1"/>
    <col min="4" max="4" width="14.5703125" bestFit="1" customWidth="1"/>
    <col min="5" max="5" width="4.7109375" bestFit="1" customWidth="1"/>
    <col min="6" max="6" width="90.42578125" bestFit="1" customWidth="1"/>
    <col min="7" max="7" width="10.140625" bestFit="1" customWidth="1"/>
    <col min="8" max="8" width="5.5703125" bestFit="1" customWidth="1"/>
    <col min="9" max="9" width="10.140625" bestFit="1" customWidth="1"/>
    <col min="10" max="10" width="5.5703125" bestFit="1" customWidth="1"/>
    <col min="11" max="11" width="13.7109375" bestFit="1" customWidth="1"/>
    <col min="12" max="12" width="7.85546875" bestFit="1" customWidth="1"/>
    <col min="13" max="13" width="14.85546875" bestFit="1" customWidth="1"/>
    <col min="14" max="14" width="10.140625" bestFit="1" customWidth="1"/>
    <col min="15" max="15" width="5.5703125" bestFit="1" customWidth="1"/>
    <col min="16" max="16" width="132.7109375" bestFit="1" customWidth="1"/>
  </cols>
  <sheetData>
    <row r="2" spans="2:16" thickBot="1" x14ac:dyDescent="0.35">
      <c r="B2" s="28" t="s">
        <v>21</v>
      </c>
      <c r="C2" s="28" t="s">
        <v>22</v>
      </c>
      <c r="D2" s="28" t="s">
        <v>3</v>
      </c>
      <c r="E2" s="28" t="s">
        <v>52</v>
      </c>
      <c r="F2" s="5" t="s">
        <v>11</v>
      </c>
      <c r="G2" s="21" t="s">
        <v>78</v>
      </c>
      <c r="H2" s="21" t="s">
        <v>21</v>
      </c>
      <c r="I2" s="21" t="s">
        <v>79</v>
      </c>
      <c r="J2" s="21" t="s">
        <v>80</v>
      </c>
      <c r="K2" s="21" t="s">
        <v>81</v>
      </c>
      <c r="L2" s="21" t="s">
        <v>82</v>
      </c>
      <c r="M2" s="21" t="s">
        <v>83</v>
      </c>
      <c r="N2" s="30" t="s">
        <v>84</v>
      </c>
      <c r="O2" s="32"/>
      <c r="P2" s="34" t="str">
        <f>CONCATENATE(F2,G2,H2,I2,J2,K2,L2,M2,N2,O2)</f>
        <v>["flid":flid"koef":koef"leadPt":leadPt"leadStat":leadStat</v>
      </c>
    </row>
    <row r="3" spans="2:16" ht="15.75" thickBot="1" x14ac:dyDescent="0.3">
      <c r="B3" s="1">
        <v>1</v>
      </c>
      <c r="C3" s="1" t="s">
        <v>24</v>
      </c>
      <c r="D3" s="1" t="s">
        <v>70</v>
      </c>
      <c r="E3" s="1">
        <v>1</v>
      </c>
      <c r="F3" t="str">
        <f>CONCATENATE("{ ""flid"" :",B3,", ""eic"":""",C3,""", ""name"":""",D3,""", ""chid"": ",E3,", ""cfgLines"": ")</f>
        <v xml:space="preserve">{ "flid" :1, "eic":"XXX-YYY-000-ZZZ-001", "name":"Харьков ГРС 1 ", "chid": 1, "cfgLines": </v>
      </c>
      <c r="G3" s="14" t="s">
        <v>88</v>
      </c>
      <c r="H3" s="14"/>
      <c r="I3" s="14"/>
      <c r="J3" s="14"/>
      <c r="K3" s="14"/>
      <c r="L3" s="14"/>
      <c r="M3" s="14"/>
      <c r="N3" s="14"/>
      <c r="O3" s="33"/>
      <c r="P3" s="34" t="str">
        <f>CONCATENATE(F3,G3,H3,I3,J3,K3,L3,M3,N3,O3)</f>
        <v>{ "flid" :1, "eic":"XXX-YYY-000-ZZZ-001", "name":"Харьков ГРС 1 ", "chid": 1, "cfgLines": null},</v>
      </c>
    </row>
    <row r="4" spans="2:16" ht="15.75" thickBot="1" x14ac:dyDescent="0.3">
      <c r="B4" s="1">
        <v>2</v>
      </c>
      <c r="C4" s="1" t="s">
        <v>25</v>
      </c>
      <c r="D4" s="1" t="s">
        <v>71</v>
      </c>
      <c r="E4" s="1">
        <v>2</v>
      </c>
      <c r="F4" t="str">
        <f t="shared" ref="F4:F10" si="0">CONCATENATE("{ ""flid"" :",B4,", ""eic"":""",C4,""", ""name"":""",D4,""", ""chid"": ",E4,", ""cfgLines"": ")</f>
        <v xml:space="preserve">{ "flid" :2, "eic":"XXX-YYY-000-ZZZ-002", "name":"Харьков ГРС 2", "chid": 2, "cfgLines": </v>
      </c>
      <c r="G4" s="14" t="s">
        <v>88</v>
      </c>
      <c r="H4" s="8"/>
      <c r="I4" s="8"/>
      <c r="J4" s="8"/>
      <c r="K4" s="8"/>
      <c r="L4" s="8"/>
      <c r="M4" s="8"/>
      <c r="N4" s="31"/>
      <c r="O4" s="10"/>
      <c r="P4" s="34" t="str">
        <f t="shared" ref="P4:P10" si="1">CONCATENATE(F4,G4,H4,I4,J4,K4,L4,M4,N4,O4)</f>
        <v>{ "flid" :2, "eic":"XXX-YYY-000-ZZZ-002", "name":"Харьков ГРС 2", "chid": 2, "cfgLines": null},</v>
      </c>
    </row>
    <row r="5" spans="2:16" ht="15.75" thickBot="1" x14ac:dyDescent="0.3">
      <c r="B5" s="1">
        <v>3</v>
      </c>
      <c r="C5" s="1" t="s">
        <v>26</v>
      </c>
      <c r="D5" s="1" t="s">
        <v>72</v>
      </c>
      <c r="E5" s="1">
        <v>3</v>
      </c>
      <c r="F5" t="str">
        <f t="shared" si="0"/>
        <v xml:space="preserve">{ "flid" :3, "eic":"XXX-YYY-000-ZZZ-003", "name":"Харьков ГРС 3", "chid": 3, "cfgLines": </v>
      </c>
      <c r="G5" s="14" t="s">
        <v>88</v>
      </c>
      <c r="H5" s="8"/>
      <c r="I5" s="8"/>
      <c r="J5" s="8"/>
      <c r="K5" s="8"/>
      <c r="L5" s="8"/>
      <c r="M5" s="8"/>
      <c r="N5" s="31"/>
      <c r="O5" s="10"/>
      <c r="P5" s="34" t="str">
        <f t="shared" si="1"/>
        <v>{ "flid" :3, "eic":"XXX-YYY-000-ZZZ-003", "name":"Харьков ГРС 3", "chid": 3, "cfgLines": null},</v>
      </c>
    </row>
    <row r="6" spans="2:16" ht="15.75" thickBot="1" x14ac:dyDescent="0.3">
      <c r="B6" s="1">
        <v>4</v>
      </c>
      <c r="C6" s="1" t="s">
        <v>27</v>
      </c>
      <c r="D6" s="1" t="s">
        <v>73</v>
      </c>
      <c r="E6" s="1">
        <v>4</v>
      </c>
      <c r="F6" t="str">
        <f t="shared" si="0"/>
        <v xml:space="preserve">{ "flid" :4, "eic":"XXX-YYY-000-ZZZ-004", "name":"Харьков ГРС 4", "chid": 4, "cfgLines": </v>
      </c>
      <c r="G6" s="14" t="s">
        <v>88</v>
      </c>
      <c r="H6" s="19"/>
      <c r="I6" s="8"/>
      <c r="J6" s="8"/>
      <c r="K6" s="8"/>
      <c r="L6" s="8"/>
      <c r="M6" s="8"/>
      <c r="N6" s="31"/>
      <c r="O6" s="10"/>
      <c r="P6" s="34" t="str">
        <f t="shared" si="1"/>
        <v>{ "flid" :4, "eic":"XXX-YYY-000-ZZZ-004", "name":"Харьков ГРС 4", "chid": 4, "cfgLines": null},</v>
      </c>
    </row>
    <row r="7" spans="2:16" ht="15.75" thickBot="1" x14ac:dyDescent="0.3">
      <c r="B7" s="1">
        <v>5</v>
      </c>
      <c r="C7" s="1" t="s">
        <v>28</v>
      </c>
      <c r="D7" s="1" t="s">
        <v>74</v>
      </c>
      <c r="E7" s="1">
        <v>5</v>
      </c>
      <c r="F7" t="str">
        <f t="shared" si="0"/>
        <v xml:space="preserve">{ "flid" :5, "eic":"XXX-YYY-000-ZZZ-005", "name":"Харьков ГРС 5", "chid": 5, "cfgLines": </v>
      </c>
      <c r="G7" s="14" t="s">
        <v>88</v>
      </c>
      <c r="H7" s="14"/>
      <c r="I7" s="8"/>
      <c r="J7" s="8"/>
      <c r="K7" s="8"/>
      <c r="L7" s="8"/>
      <c r="M7" s="8"/>
      <c r="N7" s="31"/>
      <c r="O7" s="33"/>
      <c r="P7" s="34" t="str">
        <f t="shared" si="1"/>
        <v>{ "flid" :5, "eic":"XXX-YYY-000-ZZZ-005", "name":"Харьков ГРС 5", "chid": 5, "cfgLines": null},</v>
      </c>
    </row>
    <row r="8" spans="2:16" x14ac:dyDescent="0.25">
      <c r="B8" s="1">
        <v>6</v>
      </c>
      <c r="C8" s="1" t="s">
        <v>29</v>
      </c>
      <c r="D8" s="1" t="s">
        <v>75</v>
      </c>
      <c r="E8" s="1">
        <v>6</v>
      </c>
      <c r="F8" t="str">
        <f t="shared" si="0"/>
        <v xml:space="preserve">{ "flid" :6, "eic":"XXX-YYY-000-ZZZ-006", "name":"Харьков ГРС 6", "chid": 6, "cfgLines": </v>
      </c>
      <c r="G8" s="14" t="s">
        <v>88</v>
      </c>
      <c r="H8" s="8"/>
      <c r="I8" s="8"/>
      <c r="J8" s="8"/>
      <c r="K8" s="8"/>
      <c r="L8" s="8"/>
      <c r="M8" s="8"/>
      <c r="N8" s="31"/>
      <c r="O8" s="10"/>
      <c r="P8" s="34" t="str">
        <f t="shared" si="1"/>
        <v>{ "flid" :6, "eic":"XXX-YYY-000-ZZZ-006", "name":"Харьков ГРС 6", "chid": 6, "cfgLines": null},</v>
      </c>
    </row>
    <row r="9" spans="2:16" thickBot="1" x14ac:dyDescent="0.35">
      <c r="B9" s="1"/>
      <c r="C9" s="1"/>
      <c r="D9" s="1"/>
      <c r="E9" s="1"/>
      <c r="G9" s="33"/>
      <c r="H9" s="35"/>
      <c r="I9" s="35"/>
      <c r="J9" s="35"/>
      <c r="K9" s="35"/>
      <c r="L9" s="35"/>
      <c r="M9" s="35"/>
      <c r="N9" s="37"/>
      <c r="O9" s="10"/>
      <c r="P9" s="34"/>
    </row>
    <row r="10" spans="2:16" ht="15.75" thickBot="1" x14ac:dyDescent="0.3">
      <c r="B10" s="1">
        <v>7</v>
      </c>
      <c r="C10" s="1" t="s">
        <v>30</v>
      </c>
      <c r="D10" s="1" t="s">
        <v>76</v>
      </c>
      <c r="E10" s="36" t="s">
        <v>23</v>
      </c>
      <c r="F10" s="38" t="str">
        <f t="shared" si="0"/>
        <v xml:space="preserve">{ "flid" :7, "eic":"XXX-YYY-000-ZZZ-007", "name":"Харьков ГРС 7", "chid": null, "cfgLines": </v>
      </c>
      <c r="G10" s="39" t="s">
        <v>11</v>
      </c>
      <c r="H10" s="40"/>
      <c r="I10" s="13"/>
      <c r="J10" s="13"/>
      <c r="K10" s="13"/>
      <c r="L10" s="13"/>
      <c r="M10" s="13"/>
      <c r="N10" s="41"/>
      <c r="O10" s="42"/>
      <c r="P10" s="24" t="str">
        <f t="shared" si="1"/>
        <v>{ "flid" :7, "eic":"XXX-YYY-000-ZZZ-007", "name":"Харьков ГРС 7", "chid": null, "cfgLines": [</v>
      </c>
    </row>
    <row r="11" spans="2:16" thickBot="1" x14ac:dyDescent="0.35">
      <c r="B11" s="1"/>
      <c r="C11" s="1"/>
      <c r="D11" s="1"/>
      <c r="E11" s="36"/>
      <c r="F11" s="15"/>
      <c r="G11" s="8" t="s">
        <v>89</v>
      </c>
      <c r="H11" s="19">
        <v>1</v>
      </c>
      <c r="I11" s="8" t="s">
        <v>85</v>
      </c>
      <c r="J11" s="8">
        <v>1</v>
      </c>
      <c r="K11" s="8" t="s">
        <v>90</v>
      </c>
      <c r="L11" s="8" t="s">
        <v>86</v>
      </c>
      <c r="M11" s="8" t="s">
        <v>87</v>
      </c>
      <c r="N11" s="31" t="s">
        <v>86</v>
      </c>
      <c r="O11" s="10" t="s">
        <v>41</v>
      </c>
      <c r="P11" s="25" t="str">
        <f t="shared" ref="P11:P15" si="2">CONCATENATE(F11,G11,H11,I11,J11,K11,L11,M11,N11,O11)</f>
        <v>{"flid":1,"koef":1,"leadPt":false,"leadStat":false},</v>
      </c>
    </row>
    <row r="12" spans="2:16" ht="14.45" x14ac:dyDescent="0.3">
      <c r="B12" s="1"/>
      <c r="C12" s="1"/>
      <c r="D12" s="1"/>
      <c r="E12" s="36"/>
      <c r="F12" s="15"/>
      <c r="G12" s="8" t="s">
        <v>89</v>
      </c>
      <c r="H12" s="8">
        <v>2</v>
      </c>
      <c r="I12" s="8" t="s">
        <v>85</v>
      </c>
      <c r="J12" s="8">
        <v>1</v>
      </c>
      <c r="K12" s="8" t="s">
        <v>90</v>
      </c>
      <c r="L12" s="8" t="s">
        <v>86</v>
      </c>
      <c r="M12" s="8" t="s">
        <v>87</v>
      </c>
      <c r="N12" s="31" t="s">
        <v>86</v>
      </c>
      <c r="O12" s="10" t="s">
        <v>41</v>
      </c>
      <c r="P12" s="25" t="str">
        <f t="shared" si="2"/>
        <v>{"flid":2,"koef":1,"leadPt":false,"leadStat":false},</v>
      </c>
    </row>
    <row r="13" spans="2:16" thickBot="1" x14ac:dyDescent="0.35">
      <c r="B13" s="1"/>
      <c r="C13" s="1"/>
      <c r="D13" s="1"/>
      <c r="E13" s="36"/>
      <c r="F13" s="15"/>
      <c r="G13" s="8" t="s">
        <v>89</v>
      </c>
      <c r="H13" s="19">
        <v>3</v>
      </c>
      <c r="I13" s="8" t="s">
        <v>85</v>
      </c>
      <c r="J13" s="8">
        <v>1</v>
      </c>
      <c r="K13" s="8" t="s">
        <v>90</v>
      </c>
      <c r="L13" s="8" t="s">
        <v>86</v>
      </c>
      <c r="M13" s="8" t="s">
        <v>87</v>
      </c>
      <c r="N13" s="31" t="s">
        <v>86</v>
      </c>
      <c r="O13" s="10" t="s">
        <v>41</v>
      </c>
      <c r="P13" s="25" t="str">
        <f t="shared" si="2"/>
        <v>{"flid":3,"koef":1,"leadPt":false,"leadStat":false},</v>
      </c>
    </row>
    <row r="14" spans="2:16" thickBot="1" x14ac:dyDescent="0.35">
      <c r="B14" s="1"/>
      <c r="C14" s="1"/>
      <c r="D14" s="1"/>
      <c r="E14" s="36"/>
      <c r="F14" s="17"/>
      <c r="G14" s="19" t="s">
        <v>89</v>
      </c>
      <c r="H14" s="19">
        <v>4</v>
      </c>
      <c r="I14" s="19" t="s">
        <v>85</v>
      </c>
      <c r="J14" s="19">
        <v>1</v>
      </c>
      <c r="K14" s="19" t="s">
        <v>90</v>
      </c>
      <c r="L14" s="19" t="s">
        <v>86</v>
      </c>
      <c r="M14" s="19" t="s">
        <v>87</v>
      </c>
      <c r="N14" s="43" t="s">
        <v>86</v>
      </c>
      <c r="O14" s="44" t="s">
        <v>42</v>
      </c>
      <c r="P14" s="26" t="str">
        <f t="shared" si="2"/>
        <v>{"flid":4,"koef":1,"leadPt":false,"leadStat":false}]},</v>
      </c>
    </row>
    <row r="15" spans="2:16" ht="15.75" thickBot="1" x14ac:dyDescent="0.3">
      <c r="B15" s="1">
        <v>8</v>
      </c>
      <c r="C15" s="1" t="s">
        <v>31</v>
      </c>
      <c r="D15" s="1" t="s">
        <v>77</v>
      </c>
      <c r="E15" s="36" t="s">
        <v>23</v>
      </c>
      <c r="F15" s="38" t="str">
        <f t="shared" ref="F15" si="3">CONCATENATE("{ ""flid"" :",B15,", ""eic"":""",C15,""", ""name"":""",D15,""", ""chid"": ",E15,", ""cfgLines"": ")</f>
        <v xml:space="preserve">{ "flid" :8, "eic":"XXX-YYY-000-ZZZ-008", "name":"Харьков ГРС 8", "chid": null, "cfgLines": </v>
      </c>
      <c r="G15" s="39" t="s">
        <v>11</v>
      </c>
      <c r="H15" s="40"/>
      <c r="I15" s="13"/>
      <c r="J15" s="13"/>
      <c r="K15" s="13"/>
      <c r="L15" s="13"/>
      <c r="M15" s="13"/>
      <c r="N15" s="41"/>
      <c r="O15" s="42"/>
      <c r="P15" s="24" t="str">
        <f t="shared" si="2"/>
        <v>{ "flid" :8, "eic":"XXX-YYY-000-ZZZ-008", "name":"Харьков ГРС 8", "chid": null, "cfgLines": [</v>
      </c>
    </row>
    <row r="16" spans="2:16" thickBot="1" x14ac:dyDescent="0.35">
      <c r="B16" s="1"/>
      <c r="C16" s="1"/>
      <c r="D16" s="1"/>
      <c r="E16" s="36"/>
      <c r="F16" s="15"/>
      <c r="G16" s="8" t="s">
        <v>89</v>
      </c>
      <c r="H16" s="19">
        <v>1</v>
      </c>
      <c r="I16" s="8" t="s">
        <v>85</v>
      </c>
      <c r="J16" s="8">
        <v>1</v>
      </c>
      <c r="K16" s="8" t="s">
        <v>90</v>
      </c>
      <c r="L16" s="8" t="s">
        <v>86</v>
      </c>
      <c r="M16" s="8" t="s">
        <v>87</v>
      </c>
      <c r="N16" s="31" t="s">
        <v>86</v>
      </c>
      <c r="O16" s="10" t="s">
        <v>41</v>
      </c>
      <c r="P16" s="25" t="str">
        <f t="shared" ref="P16:P19" si="4">CONCATENATE(F16,G16,H16,I16,J16,K16,L16,M16,N16,O16)</f>
        <v>{"flid":1,"koef":1,"leadPt":false,"leadStat":false},</v>
      </c>
    </row>
    <row r="17" spans="2:16" ht="14.45" x14ac:dyDescent="0.3">
      <c r="B17" s="1"/>
      <c r="C17" s="1"/>
      <c r="D17" s="1"/>
      <c r="E17" s="36"/>
      <c r="F17" s="15"/>
      <c r="G17" s="8" t="s">
        <v>89</v>
      </c>
      <c r="H17" s="8">
        <v>2</v>
      </c>
      <c r="I17" s="8" t="s">
        <v>85</v>
      </c>
      <c r="J17" s="8">
        <v>1</v>
      </c>
      <c r="K17" s="8" t="s">
        <v>90</v>
      </c>
      <c r="L17" s="8" t="s">
        <v>86</v>
      </c>
      <c r="M17" s="8" t="s">
        <v>87</v>
      </c>
      <c r="N17" s="31" t="s">
        <v>86</v>
      </c>
      <c r="O17" s="10" t="s">
        <v>41</v>
      </c>
      <c r="P17" s="25" t="str">
        <f t="shared" si="4"/>
        <v>{"flid":2,"koef":1,"leadPt":false,"leadStat":false},</v>
      </c>
    </row>
    <row r="18" spans="2:16" thickBot="1" x14ac:dyDescent="0.35">
      <c r="B18" s="1"/>
      <c r="C18" s="1"/>
      <c r="D18" s="1"/>
      <c r="E18" s="36"/>
      <c r="F18" s="15"/>
      <c r="G18" s="8" t="s">
        <v>89</v>
      </c>
      <c r="H18" s="19">
        <v>3</v>
      </c>
      <c r="I18" s="8" t="s">
        <v>85</v>
      </c>
      <c r="J18" s="8">
        <v>1</v>
      </c>
      <c r="K18" s="8" t="s">
        <v>90</v>
      </c>
      <c r="L18" s="8" t="s">
        <v>86</v>
      </c>
      <c r="M18" s="8" t="s">
        <v>87</v>
      </c>
      <c r="N18" s="31" t="s">
        <v>86</v>
      </c>
      <c r="O18" s="10" t="s">
        <v>41</v>
      </c>
      <c r="P18" s="25" t="str">
        <f t="shared" si="4"/>
        <v>{"flid":3,"koef":1,"leadPt":false,"leadStat":false},</v>
      </c>
    </row>
    <row r="19" spans="2:16" thickBot="1" x14ac:dyDescent="0.35">
      <c r="B19" s="1"/>
      <c r="C19" s="1"/>
      <c r="D19" s="1"/>
      <c r="E19" s="36"/>
      <c r="F19" s="17"/>
      <c r="G19" s="19" t="s">
        <v>89</v>
      </c>
      <c r="H19" s="19">
        <v>4</v>
      </c>
      <c r="I19" s="19" t="s">
        <v>85</v>
      </c>
      <c r="J19" s="19">
        <v>1</v>
      </c>
      <c r="K19" s="19" t="s">
        <v>90</v>
      </c>
      <c r="L19" s="19" t="s">
        <v>86</v>
      </c>
      <c r="M19" s="19" t="s">
        <v>87</v>
      </c>
      <c r="N19" s="43" t="s">
        <v>86</v>
      </c>
      <c r="O19" s="44" t="s">
        <v>42</v>
      </c>
      <c r="P19" s="26" t="str">
        <f t="shared" si="4"/>
        <v>{"flid":4,"koef":1,"leadPt":false,"leadStat":false}]},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XFD6"/>
    </sheetView>
  </sheetViews>
  <sheetFormatPr defaultRowHeight="15" x14ac:dyDescent="0.25"/>
  <cols>
    <col min="1" max="1" width="5.5703125" bestFit="1" customWidth="1"/>
    <col min="2" max="2" width="5.5703125" customWidth="1"/>
    <col min="8" max="8" width="22" bestFit="1" customWidth="1"/>
    <col min="10" max="10" width="105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52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122</v>
      </c>
      <c r="I3" s="1">
        <v>192</v>
      </c>
      <c r="J3" t="str">
        <f>CONCATENATE("{ ""flid"": ",A3,",""chid"":",B3,", ""p"": ",C3,", ""t"" :",D3,",""dp"": ",E3,", ""q"":",F3,", ""currday"":",G3,", ""lastupdate"":""",H3,""", ""quality"":",I3,"},")</f>
        <v>{ "flid": 1,"chid":1, "p": 50, "t" :30,"dp": 1000, "q":100, "currday":1000,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123</v>
      </c>
      <c r="I4" s="1">
        <v>192</v>
      </c>
      <c r="J4" t="str">
        <f t="shared" ref="J4:J21" si="0">CONCATENATE("{ ""flid"": ",A4,",""chid"":",B4,", ""p"": ",C4,", ""t"" :",D4,",""dp"": ",E4,", ""q"":",F4,", ""currday"":",G4,", ""lastupdate"":""",H4,""", ""quality"":",I4,"},")</f>
        <v>{ "flid": 1,"chid":1, "p": 50, "t" :30,"dp": 1000, "q":100, "currday":1000, "lastupdate":"2020-02-19T13:02", "quality":192},</v>
      </c>
    </row>
    <row r="5" spans="1:10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124</v>
      </c>
      <c r="I5" s="1">
        <v>192</v>
      </c>
      <c r="J5" t="str">
        <f t="shared" si="0"/>
        <v>{ "flid": 1,"chid":1, "p": 50, "t" :30,"dp": 1000, "q":100, "currday":1000, "lastupdate":"2020-02-19T12:02", "quality":192},</v>
      </c>
    </row>
    <row r="6" spans="1:10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125</v>
      </c>
      <c r="I6" s="1">
        <v>192</v>
      </c>
      <c r="J6" t="str">
        <f t="shared" si="0"/>
        <v>{ "flid": 1,"chid":1, "p": 50, "t" :30,"dp": 1000, "q":100, "currday":1000, "lastupdate":"2020-02-19T13:03", "quality":192},</v>
      </c>
    </row>
    <row r="7" spans="1:10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126</v>
      </c>
      <c r="I7" s="1">
        <v>192</v>
      </c>
      <c r="J7" t="str">
        <f t="shared" si="0"/>
        <v>{ "flid": 1,"chid":1, "p": 50, "t" :30,"dp": 1000, "q":100, "currday":1000, "lastupdate":"2020-02-19T12:03", "quality":192},</v>
      </c>
    </row>
    <row r="8" spans="1:10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127</v>
      </c>
      <c r="I8" s="1">
        <v>192</v>
      </c>
      <c r="J8" t="str">
        <f t="shared" si="0"/>
        <v>{ "flid": 1,"chid":1, "p": 50, "t" :30,"dp": 1000, "q":100, "currday":1000, "lastupdate":"2020-02-19T13:04", "quality":192},</v>
      </c>
    </row>
    <row r="9" spans="1:10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128</v>
      </c>
      <c r="I9" s="1">
        <v>192</v>
      </c>
      <c r="J9" t="str">
        <f t="shared" si="0"/>
        <v>{ "flid": 1,"chid":1, "p": 50, "t" :30,"dp": 1000, "q":100, "currday":1000, "lastupdate":"2020-02-19T12:04", "quality":192},</v>
      </c>
    </row>
    <row r="10" spans="1:10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129</v>
      </c>
      <c r="I10" s="1">
        <v>192</v>
      </c>
      <c r="J10" t="str">
        <f t="shared" si="0"/>
        <v>{ "flid": 1,"chid":1, "p": 50, "t" :30,"dp": 1000, "q":100, "currday":1000, "lastupdate":"2020-02-19T13:05", "quality":192},</v>
      </c>
    </row>
    <row r="11" spans="1:10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130</v>
      </c>
      <c r="I11" s="1">
        <v>192</v>
      </c>
      <c r="J11" t="str">
        <f t="shared" si="0"/>
        <v>{ "flid": 1,"chid":1, "p": 50, "t" :30,"dp": 1000, "q":100, "currday":1000, "lastupdate":"2020-02-19T12:05", "quality":192},</v>
      </c>
    </row>
    <row r="12" spans="1:10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122</v>
      </c>
      <c r="I12" s="1">
        <v>192</v>
      </c>
      <c r="J12" t="str">
        <f t="shared" si="0"/>
        <v>{ "flid": 2,"chid":2,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123</v>
      </c>
      <c r="I13" s="1">
        <v>192</v>
      </c>
      <c r="J13" t="str">
        <f t="shared" si="0"/>
        <v>{ "flid": 2,"chid":2, "p": 50, "t" :30,"dp": 1000, "q":100, "currday":1000, "lastupdate":"2020-02-19T13:02", "quality":192},</v>
      </c>
    </row>
    <row r="14" spans="1:10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124</v>
      </c>
      <c r="I14" s="1">
        <v>192</v>
      </c>
      <c r="J14" t="str">
        <f t="shared" si="0"/>
        <v>{ "flid": 2,"chid":2, "p": 50, "t" :30,"dp": 1000, "q":100, "currday":1000, "lastupdate":"2020-02-19T12:02", "quality":192},</v>
      </c>
    </row>
    <row r="15" spans="1:10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125</v>
      </c>
      <c r="I15" s="1">
        <v>192</v>
      </c>
      <c r="J15" t="str">
        <f t="shared" si="0"/>
        <v>{ "flid": 2,"chid":2, "p": 50, "t" :30,"dp": 1000, "q":100, "currday":1000, "lastupdate":"2020-02-19T13:03", "quality":192},</v>
      </c>
    </row>
    <row r="16" spans="1:10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126</v>
      </c>
      <c r="I16" s="1">
        <v>192</v>
      </c>
      <c r="J16" t="str">
        <f t="shared" si="0"/>
        <v>{ "flid": 2,"chid":2, "p": 50, "t" :30,"dp": 1000, "q":100, "currday":1000, "lastupdate":"2020-02-19T12:03", "quality":192},</v>
      </c>
    </row>
    <row r="17" spans="1:10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127</v>
      </c>
      <c r="I17" s="1">
        <v>192</v>
      </c>
      <c r="J17" t="str">
        <f t="shared" si="0"/>
        <v>{ "flid": 2,"chid":2, "p": 50, "t" :30,"dp": 1000, "q":100, "currday":1000, "lastupdate":"2020-02-19T13:04", "quality":192},</v>
      </c>
    </row>
    <row r="18" spans="1:10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128</v>
      </c>
      <c r="I18" s="1">
        <v>192</v>
      </c>
      <c r="J18" t="str">
        <f t="shared" si="0"/>
        <v>{ "flid": 2,"chid":2, "p": 50, "t" :30,"dp": 1000, "q":100, "currday":1000, "lastupdate":"2020-02-19T12:04", "quality":192},</v>
      </c>
    </row>
    <row r="19" spans="1:10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129</v>
      </c>
      <c r="I19" s="1">
        <v>192</v>
      </c>
      <c r="J19" t="str">
        <f t="shared" si="0"/>
        <v>{ "flid": 2,"chid":2, "p": 50, "t" :30,"dp": 1000, "q":100, "currday":1000, "lastupdate":"2020-02-19T13:05", "quality":192},</v>
      </c>
    </row>
    <row r="20" spans="1:10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130</v>
      </c>
      <c r="I20" s="1">
        <v>192</v>
      </c>
      <c r="J20" t="str">
        <f t="shared" si="0"/>
        <v>{ "flid": 2,"chid":2, "p": 50, "t" :30,"dp": 1000, "q":100, "currday":1000, "lastupdate":"2020-02-19T12:05", "quality":192},</v>
      </c>
    </row>
    <row r="21" spans="1:10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122</v>
      </c>
      <c r="I21" s="1">
        <v>192</v>
      </c>
      <c r="J21" t="str">
        <f t="shared" si="0"/>
        <v>{ "flid": 3,"chid":3, "p": 50, "t" :30,"dp": 1000, "q":100, "currday":1000, "lastupdate":"2020-02-19T12:01", "quality":192},</v>
      </c>
    </row>
    <row r="22" spans="1:10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123</v>
      </c>
      <c r="I22" s="1">
        <v>192</v>
      </c>
      <c r="J22" t="str">
        <f>CONCATENATE("{ ""flid"": ",A22,",""chid"":",B22,", ""p"": ",C22,", ""t"" :",D22,",""dp"": ",E22,", ""q"":",F22,", ""currday"":",G22,", ""lastupdate"":""",H22,""", ""quality"":",I22,"},")</f>
        <v>{ "flid": 3,"chid":3, "p": 50, "t" :30,"dp": 1000, "q":100, "currday":1000, "lastupdate":"2020-02-19T13:02", "quality":192},</v>
      </c>
    </row>
    <row r="23" spans="1:10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124</v>
      </c>
      <c r="I23" s="1">
        <v>192</v>
      </c>
      <c r="J23" t="str">
        <f t="shared" ref="J23:J38" si="1">CONCATENATE("{ ""flid"": ",A23,",""chid"":",B23,", ""p"": ",C23,", ""t"" :",D23,",""dp"": ",E23,", ""q"":",F23,", ""currday"":",G23,", ""lastupdate"":""",H23,""", ""quality"":",I23,"},")</f>
        <v>{ "flid": 3,"chid":3, "p": 50, "t" :30,"dp": 1000, "q":100, "currday":1000, "lastupdate":"2020-02-19T12:02", "quality":192},</v>
      </c>
    </row>
    <row r="24" spans="1:10" ht="14.45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125</v>
      </c>
      <c r="I24" s="1">
        <v>192</v>
      </c>
      <c r="J24" t="str">
        <f t="shared" si="1"/>
        <v>{ "flid": 3,"chid":3, "p": 50, "t" :30,"dp": 1000, "q":100, "currday":1000, "lastupdate":"2020-02-19T13:03", "quality":192},</v>
      </c>
    </row>
    <row r="25" spans="1:10" ht="14.45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126</v>
      </c>
      <c r="I25" s="1">
        <v>192</v>
      </c>
      <c r="J25" t="str">
        <f t="shared" si="1"/>
        <v>{ "flid": 3,"chid":3, "p": 50, "t" :30,"dp": 1000, "q":100, "currday":1000, "lastupdate":"2020-02-19T12:03", "quality":192},</v>
      </c>
    </row>
    <row r="26" spans="1:10" ht="14.45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127</v>
      </c>
      <c r="I26" s="1">
        <v>192</v>
      </c>
      <c r="J26" t="str">
        <f t="shared" si="1"/>
        <v>{ "flid": 3,"chid":3, "p": 50, "t" :30,"dp": 1000, "q":100, "currday":1000, "lastupdate":"2020-02-19T13:04", "quality":192},</v>
      </c>
    </row>
    <row r="27" spans="1:10" ht="14.45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128</v>
      </c>
      <c r="I27" s="1">
        <v>192</v>
      </c>
      <c r="J27" t="str">
        <f t="shared" si="1"/>
        <v>{ "flid": 3,"chid":3, "p": 50, "t" :30,"dp": 1000, "q":100, "currday":1000, "lastupdate":"2020-02-19T12:04", "quality":192},</v>
      </c>
    </row>
    <row r="28" spans="1:10" ht="14.45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129</v>
      </c>
      <c r="I28" s="1">
        <v>192</v>
      </c>
      <c r="J28" t="str">
        <f t="shared" si="1"/>
        <v>{ "flid": 3,"chid":3, "p": 50, "t" :30,"dp": 1000, "q":100, "currday":1000, "lastupdate":"2020-02-19T13:05", "quality":192},</v>
      </c>
    </row>
    <row r="29" spans="1:10" ht="14.45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130</v>
      </c>
      <c r="I29" s="1">
        <v>192</v>
      </c>
      <c r="J29" t="str">
        <f t="shared" si="1"/>
        <v>{ "flid": 3,"chid":3, "p": 50, "t" :30,"dp": 1000, "q":100, "currday":1000, "lastupdate":"2020-02-19T12:05", "quality":192},</v>
      </c>
    </row>
    <row r="30" spans="1:10" ht="14.45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122</v>
      </c>
      <c r="I30" s="1">
        <v>192</v>
      </c>
      <c r="J30" t="str">
        <f t="shared" si="1"/>
        <v>{ "flid": 4,"chid":4, "p": 50, "t" :30,"dp": 1000, "q":100, "currday":1000, "lastupdate":"2020-02-19T12:01", "quality":192},</v>
      </c>
    </row>
    <row r="31" spans="1:10" ht="14.45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123</v>
      </c>
      <c r="I31" s="1">
        <v>192</v>
      </c>
      <c r="J31" t="str">
        <f t="shared" si="1"/>
        <v>{ "flid": 4,"chid":4, "p": 50, "t" :30,"dp": 1000, "q":100, "currday":1000, "lastupdate":"2020-02-19T13:02", "quality":192},</v>
      </c>
    </row>
    <row r="32" spans="1:10" ht="14.45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124</v>
      </c>
      <c r="I32" s="1">
        <v>192</v>
      </c>
      <c r="J32" t="str">
        <f t="shared" si="1"/>
        <v>{ "flid": 4,"chid":4, "p": 50, "t" :30,"dp": 1000, "q":100, "currday":1000, "lastupdate":"2020-02-19T12:02", "quality":192},</v>
      </c>
    </row>
    <row r="33" spans="1:10" ht="14.45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125</v>
      </c>
      <c r="I33" s="1">
        <v>192</v>
      </c>
      <c r="J33" t="str">
        <f t="shared" si="1"/>
        <v>{ "flid": 4,"chid":4, "p": 50, "t" :30,"dp": 1000, "q":100, "currday":1000, "lastupdate":"2020-02-19T13:03", "quality":192},</v>
      </c>
    </row>
    <row r="34" spans="1:10" ht="14.45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126</v>
      </c>
      <c r="I34" s="1">
        <v>192</v>
      </c>
      <c r="J34" t="str">
        <f t="shared" si="1"/>
        <v>{ "flid": 4,"chid":4, "p": 50, "t" :30,"dp": 1000, "q":100, "currday":1000, "lastupdate":"2020-02-19T12:03", "quality":192},</v>
      </c>
    </row>
    <row r="35" spans="1:10" ht="14.45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127</v>
      </c>
      <c r="I35" s="1">
        <v>192</v>
      </c>
      <c r="J35" t="str">
        <f t="shared" si="1"/>
        <v>{ "flid": 4,"chid":4, "p": 50, "t" :30,"dp": 1000, "q":100, "currday":1000, "lastupdate":"2020-02-19T13:04", "quality":192},</v>
      </c>
    </row>
    <row r="36" spans="1:10" ht="14.45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128</v>
      </c>
      <c r="I36" s="1">
        <v>192</v>
      </c>
      <c r="J36" t="str">
        <f t="shared" si="1"/>
        <v>{ "flid": 4,"chid":4, "p": 50, "t" :30,"dp": 1000, "q":100, "currday":1000, "lastupdate":"2020-02-19T12:04", "quality":192},</v>
      </c>
    </row>
    <row r="37" spans="1:10" ht="14.45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129</v>
      </c>
      <c r="I37" s="1">
        <v>192</v>
      </c>
      <c r="J37" t="str">
        <f t="shared" si="1"/>
        <v>{ "flid": 4,"chid":4, "p": 50, "t" :30,"dp": 1000, "q":100, "currday":1000, "lastupdate":"2020-02-19T13:05", "quality":192},</v>
      </c>
    </row>
    <row r="38" spans="1:10" ht="14.45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130</v>
      </c>
      <c r="I38" s="1">
        <v>192</v>
      </c>
      <c r="J38" t="str">
        <f t="shared" si="1"/>
        <v>{ "flid": 4,"chid":4, "p": 50, "t" :30,"dp": 1000, "q":100, "currday":1000, "lastupdate":"2020-02-19T12:05", "quality":192},</v>
      </c>
    </row>
    <row r="39" spans="1:10" ht="14.45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ht="14.45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5" sqref="K25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52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91</v>
      </c>
      <c r="I2" s="1" t="s">
        <v>92</v>
      </c>
      <c r="J2" s="1" t="s">
        <v>19</v>
      </c>
      <c r="K2" s="4" t="s">
        <v>11</v>
      </c>
    </row>
    <row r="3" spans="1:11" s="47" customFormat="1" x14ac:dyDescent="0.3">
      <c r="A3" s="46">
        <v>1</v>
      </c>
      <c r="B3" s="46">
        <v>1</v>
      </c>
      <c r="C3" s="46">
        <v>50</v>
      </c>
      <c r="D3" s="46">
        <v>30</v>
      </c>
      <c r="E3" s="46">
        <v>1000</v>
      </c>
      <c r="F3" s="46">
        <v>100</v>
      </c>
      <c r="G3" s="46"/>
      <c r="H3" s="46" t="s">
        <v>102</v>
      </c>
      <c r="I3" s="46" t="s">
        <v>103</v>
      </c>
      <c r="J3" s="46">
        <v>192</v>
      </c>
      <c r="K3" s="47" t="str">
        <f>CONCATENATE("{ ""flid"": ",A3,",""chid"":",B3,", ""p"": ",C3,", ""t"" :",D3,",""dp"": ",E3,", ""q"":",F3,", ""start"":""",H3,""", ""lastupdate"":""",I3,""", ""quality"":",J3,"},")</f>
        <v>{ "flid": 1,"chid":1, "p": 50, "t" :30,"dp": 1000, "q":100, "start":"2020-02-19T12:00", "lastupdate":"2020-02-19T13:00", "quality":192},</v>
      </c>
    </row>
    <row r="4" spans="1:11" s="47" customFormat="1" x14ac:dyDescent="0.3">
      <c r="A4" s="46">
        <v>1</v>
      </c>
      <c r="B4" s="46">
        <v>1</v>
      </c>
      <c r="C4" s="46">
        <v>50</v>
      </c>
      <c r="D4" s="46">
        <v>30</v>
      </c>
      <c r="E4" s="46">
        <v>1000</v>
      </c>
      <c r="F4" s="46">
        <v>100</v>
      </c>
      <c r="G4" s="46"/>
      <c r="H4" s="46" t="s">
        <v>103</v>
      </c>
      <c r="I4" s="46" t="s">
        <v>104</v>
      </c>
      <c r="J4" s="46">
        <v>192</v>
      </c>
      <c r="K4" s="47" t="str">
        <f t="shared" ref="K4:K21" si="0">CONCATENATE("{ ""flid"": ",A4,",""chid"":",B4,", ""p"": ",C4,", ""t"" :",D4,",""dp"": ",E4,", ""q"":",F4,", ""start"":""",H4,""", ""lastupdate"":""",I4,""", ""quality"":",J4,"},")</f>
        <v>{ "flid": 1,"chid":1, "p": 50, "t" :30,"dp": 1000, "q":100, "start":"2020-02-19T13:00", "lastupdate":"2020-02-19T14:00", "quality":192},</v>
      </c>
    </row>
    <row r="5" spans="1:11" s="47" customFormat="1" x14ac:dyDescent="0.3">
      <c r="A5" s="46">
        <v>1</v>
      </c>
      <c r="B5" s="46">
        <v>1</v>
      </c>
      <c r="C5" s="46">
        <v>50</v>
      </c>
      <c r="D5" s="46">
        <v>30</v>
      </c>
      <c r="E5" s="46">
        <v>1000</v>
      </c>
      <c r="F5" s="46">
        <v>100</v>
      </c>
      <c r="G5" s="46"/>
      <c r="H5" s="46" t="s">
        <v>104</v>
      </c>
      <c r="I5" s="46" t="s">
        <v>105</v>
      </c>
      <c r="J5" s="46">
        <v>192</v>
      </c>
      <c r="K5" s="47" t="str">
        <f t="shared" si="0"/>
        <v>{ "flid": 1,"chid":1, "p": 50, "t" :30,"dp": 1000, "q":100, "start":"2020-02-19T14:00", "lastupdate":"2020-02-19T15:00", "quality":192},</v>
      </c>
    </row>
    <row r="6" spans="1:11" s="47" customFormat="1" x14ac:dyDescent="0.3">
      <c r="A6" s="46">
        <v>1</v>
      </c>
      <c r="B6" s="46">
        <v>1</v>
      </c>
      <c r="C6" s="46">
        <v>50</v>
      </c>
      <c r="D6" s="46">
        <v>30</v>
      </c>
      <c r="E6" s="46">
        <v>1000</v>
      </c>
      <c r="F6" s="46">
        <v>100</v>
      </c>
      <c r="G6" s="46"/>
      <c r="H6" s="46" t="s">
        <v>105</v>
      </c>
      <c r="I6" s="46" t="s">
        <v>106</v>
      </c>
      <c r="J6" s="46">
        <v>192</v>
      </c>
      <c r="K6" s="47" t="str">
        <f t="shared" si="0"/>
        <v>{ "flid": 1,"chid":1, "p": 50, "t" :30,"dp": 1000, "q":100, "start":"2020-02-19T15:00", "lastupdate":"2020-02-19T16:00", "quality":192},</v>
      </c>
    </row>
    <row r="7" spans="1:11" s="47" customFormat="1" x14ac:dyDescent="0.3">
      <c r="A7" s="46">
        <v>1</v>
      </c>
      <c r="B7" s="46">
        <v>1</v>
      </c>
      <c r="C7" s="46">
        <v>50</v>
      </c>
      <c r="D7" s="46">
        <v>30</v>
      </c>
      <c r="E7" s="46">
        <v>1000</v>
      </c>
      <c r="F7" s="46">
        <v>100</v>
      </c>
      <c r="G7" s="46"/>
      <c r="H7" s="46" t="s">
        <v>106</v>
      </c>
      <c r="I7" s="46" t="s">
        <v>107</v>
      </c>
      <c r="J7" s="46">
        <v>192</v>
      </c>
      <c r="K7" s="47" t="str">
        <f t="shared" si="0"/>
        <v>{ "flid": 1,"chid":1, "p": 50, "t" :30,"dp": 1000, "q":100, "start":"2020-02-19T16:00", "lastupdate":"2020-02-19T17:00", "quality":192},</v>
      </c>
    </row>
    <row r="8" spans="1:11" s="47" customFormat="1" x14ac:dyDescent="0.3">
      <c r="A8" s="46">
        <v>1</v>
      </c>
      <c r="B8" s="46">
        <v>1</v>
      </c>
      <c r="C8" s="46">
        <v>50</v>
      </c>
      <c r="D8" s="46">
        <v>30</v>
      </c>
      <c r="E8" s="46">
        <v>1000</v>
      </c>
      <c r="F8" s="46">
        <v>100</v>
      </c>
      <c r="G8" s="46"/>
      <c r="H8" s="46" t="s">
        <v>107</v>
      </c>
      <c r="I8" s="46" t="s">
        <v>108</v>
      </c>
      <c r="J8" s="46">
        <v>192</v>
      </c>
      <c r="K8" s="47" t="str">
        <f t="shared" si="0"/>
        <v>{ "flid": 1,"chid":1, "p": 50, "t" :30,"dp": 1000, "q":100, "start":"2020-02-19T17:00", "lastupdate":"2020-02-19T18:00", "quality":192},</v>
      </c>
    </row>
    <row r="9" spans="1:11" s="47" customFormat="1" x14ac:dyDescent="0.3">
      <c r="A9" s="46">
        <v>1</v>
      </c>
      <c r="B9" s="46">
        <v>1</v>
      </c>
      <c r="C9" s="46">
        <v>50</v>
      </c>
      <c r="D9" s="46">
        <v>30</v>
      </c>
      <c r="E9" s="46">
        <v>1000</v>
      </c>
      <c r="F9" s="46">
        <v>100</v>
      </c>
      <c r="G9" s="46"/>
      <c r="H9" s="46" t="s">
        <v>108</v>
      </c>
      <c r="I9" s="46" t="s">
        <v>109</v>
      </c>
      <c r="J9" s="46">
        <v>192</v>
      </c>
      <c r="K9" s="47" t="str">
        <f t="shared" si="0"/>
        <v>{ "flid": 1,"chid":1, "p": 50, "t" :30,"dp": 1000, "q":100, "start":"2020-02-19T18:00", "lastupdate":"2020-02-19T19:00", "quality":192},</v>
      </c>
    </row>
    <row r="10" spans="1:11" s="47" customFormat="1" x14ac:dyDescent="0.3">
      <c r="A10" s="46">
        <v>1</v>
      </c>
      <c r="B10" s="46">
        <v>1</v>
      </c>
      <c r="C10" s="46">
        <v>50</v>
      </c>
      <c r="D10" s="46">
        <v>30</v>
      </c>
      <c r="E10" s="46">
        <v>1000</v>
      </c>
      <c r="F10" s="46">
        <v>100</v>
      </c>
      <c r="G10" s="46"/>
      <c r="H10" s="46" t="s">
        <v>109</v>
      </c>
      <c r="I10" s="46" t="s">
        <v>110</v>
      </c>
      <c r="J10" s="46">
        <v>192</v>
      </c>
      <c r="K10" s="47" t="str">
        <f t="shared" si="0"/>
        <v>{ "flid": 1,"chid":1, "p": 50, "t" :30,"dp": 1000, "q":100, "start":"2020-02-19T19:00", "lastupdate":"2020-02-19T20:00", "quality":192},</v>
      </c>
    </row>
    <row r="11" spans="1:11" s="47" customFormat="1" x14ac:dyDescent="0.3">
      <c r="A11" s="46">
        <v>1</v>
      </c>
      <c r="B11" s="46">
        <v>1</v>
      </c>
      <c r="C11" s="46">
        <v>50</v>
      </c>
      <c r="D11" s="46">
        <v>30</v>
      </c>
      <c r="E11" s="46">
        <v>1000</v>
      </c>
      <c r="F11" s="46">
        <v>100</v>
      </c>
      <c r="G11" s="46"/>
      <c r="H11" s="46" t="s">
        <v>110</v>
      </c>
      <c r="I11" s="46" t="s">
        <v>111</v>
      </c>
      <c r="J11" s="46">
        <v>192</v>
      </c>
      <c r="K11" s="47" t="str">
        <f t="shared" si="0"/>
        <v>{ "flid": 1,"chid":1, "p": 50, "t" :30,"dp": 1000, "q":100, "start":"2020-02-19T20:00", "lastupdate":"2020-02-19T21:00", "quality":192},</v>
      </c>
    </row>
    <row r="12" spans="1:11" s="49" customFormat="1" x14ac:dyDescent="0.3">
      <c r="A12" s="48">
        <v>2</v>
      </c>
      <c r="B12" s="48">
        <v>2</v>
      </c>
      <c r="C12" s="48">
        <v>50</v>
      </c>
      <c r="D12" s="48">
        <v>30</v>
      </c>
      <c r="E12" s="48">
        <v>1000</v>
      </c>
      <c r="F12" s="48">
        <v>100</v>
      </c>
      <c r="G12" s="48"/>
      <c r="H12" s="48" t="s">
        <v>102</v>
      </c>
      <c r="I12" s="48" t="s">
        <v>103</v>
      </c>
      <c r="J12" s="48">
        <v>192</v>
      </c>
      <c r="K12" s="49" t="str">
        <f t="shared" si="0"/>
        <v>{ "flid": 2,"chid":2, "p": 50, "t" :30,"dp": 1000, "q":100, "start":"2020-02-19T12:00", "lastupdate":"2020-02-19T13:00", "quality":192},</v>
      </c>
    </row>
    <row r="13" spans="1:11" s="49" customFormat="1" x14ac:dyDescent="0.3">
      <c r="A13" s="48">
        <v>2</v>
      </c>
      <c r="B13" s="48">
        <v>2</v>
      </c>
      <c r="C13" s="48">
        <v>50</v>
      </c>
      <c r="D13" s="48">
        <v>30</v>
      </c>
      <c r="E13" s="48">
        <v>1000</v>
      </c>
      <c r="F13" s="48">
        <v>100</v>
      </c>
      <c r="G13" s="48"/>
      <c r="H13" s="48" t="s">
        <v>103</v>
      </c>
      <c r="I13" s="48" t="s">
        <v>104</v>
      </c>
      <c r="J13" s="48">
        <v>192</v>
      </c>
      <c r="K13" s="49" t="str">
        <f t="shared" si="0"/>
        <v>{ "flid": 2,"chid":2, "p": 50, "t" :30,"dp": 1000, "q":100, "start":"2020-02-19T13:00", "lastupdate":"2020-02-19T14:00", "quality":192},</v>
      </c>
    </row>
    <row r="14" spans="1:11" s="49" customFormat="1" x14ac:dyDescent="0.3">
      <c r="A14" s="48">
        <v>2</v>
      </c>
      <c r="B14" s="48">
        <v>2</v>
      </c>
      <c r="C14" s="48">
        <v>50</v>
      </c>
      <c r="D14" s="48">
        <v>30</v>
      </c>
      <c r="E14" s="48">
        <v>1000</v>
      </c>
      <c r="F14" s="48">
        <v>100</v>
      </c>
      <c r="G14" s="48"/>
      <c r="H14" s="48" t="s">
        <v>104</v>
      </c>
      <c r="I14" s="48" t="s">
        <v>105</v>
      </c>
      <c r="J14" s="48">
        <v>192</v>
      </c>
      <c r="K14" s="49" t="str">
        <f t="shared" si="0"/>
        <v>{ "flid": 2,"chid":2, "p": 50, "t" :30,"dp": 1000, "q":100, "start":"2020-02-19T14:00", "lastupdate":"2020-02-19T15:00", "quality":192},</v>
      </c>
    </row>
    <row r="15" spans="1:11" s="49" customFormat="1" x14ac:dyDescent="0.3">
      <c r="A15" s="48">
        <v>2</v>
      </c>
      <c r="B15" s="48">
        <v>2</v>
      </c>
      <c r="C15" s="48">
        <v>50</v>
      </c>
      <c r="D15" s="48">
        <v>30</v>
      </c>
      <c r="E15" s="48">
        <v>1000</v>
      </c>
      <c r="F15" s="48">
        <v>100</v>
      </c>
      <c r="G15" s="48"/>
      <c r="H15" s="48" t="s">
        <v>105</v>
      </c>
      <c r="I15" s="48" t="s">
        <v>106</v>
      </c>
      <c r="J15" s="48">
        <v>192</v>
      </c>
      <c r="K15" s="49" t="str">
        <f t="shared" si="0"/>
        <v>{ "flid": 2,"chid":2, "p": 50, "t" :30,"dp": 1000, "q":100, "start":"2020-02-19T15:00", "lastupdate":"2020-02-19T16:00", "quality":192},</v>
      </c>
    </row>
    <row r="16" spans="1:11" s="49" customFormat="1" x14ac:dyDescent="0.3">
      <c r="A16" s="48">
        <v>2</v>
      </c>
      <c r="B16" s="48">
        <v>2</v>
      </c>
      <c r="C16" s="48">
        <v>50</v>
      </c>
      <c r="D16" s="48">
        <v>30</v>
      </c>
      <c r="E16" s="48">
        <v>1000</v>
      </c>
      <c r="F16" s="48">
        <v>100</v>
      </c>
      <c r="G16" s="48"/>
      <c r="H16" s="48" t="s">
        <v>106</v>
      </c>
      <c r="I16" s="48" t="s">
        <v>107</v>
      </c>
      <c r="J16" s="48">
        <v>192</v>
      </c>
      <c r="K16" s="49" t="str">
        <f t="shared" si="0"/>
        <v>{ "flid": 2,"chid":2, "p": 50, "t" :30,"dp": 1000, "q":100, "start":"2020-02-19T16:00", "lastupdate":"2020-02-19T17:00", "quality":192},</v>
      </c>
    </row>
    <row r="17" spans="1:11" s="49" customFormat="1" x14ac:dyDescent="0.3">
      <c r="A17" s="48">
        <v>2</v>
      </c>
      <c r="B17" s="48">
        <v>2</v>
      </c>
      <c r="C17" s="48">
        <v>50</v>
      </c>
      <c r="D17" s="48">
        <v>30</v>
      </c>
      <c r="E17" s="48">
        <v>1000</v>
      </c>
      <c r="F17" s="48">
        <v>100</v>
      </c>
      <c r="G17" s="48"/>
      <c r="H17" s="48" t="s">
        <v>107</v>
      </c>
      <c r="I17" s="48" t="s">
        <v>108</v>
      </c>
      <c r="J17" s="48">
        <v>192</v>
      </c>
      <c r="K17" s="49" t="str">
        <f t="shared" si="0"/>
        <v>{ "flid": 2,"chid":2, "p": 50, "t" :30,"dp": 1000, "q":100, "start":"2020-02-19T17:00", "lastupdate":"2020-02-19T18:00", "quality":192},</v>
      </c>
    </row>
    <row r="18" spans="1:11" s="49" customFormat="1" x14ac:dyDescent="0.3">
      <c r="A18" s="48">
        <v>2</v>
      </c>
      <c r="B18" s="48">
        <v>2</v>
      </c>
      <c r="C18" s="48">
        <v>50</v>
      </c>
      <c r="D18" s="48">
        <v>30</v>
      </c>
      <c r="E18" s="48">
        <v>1000</v>
      </c>
      <c r="F18" s="48">
        <v>100</v>
      </c>
      <c r="G18" s="48"/>
      <c r="H18" s="48" t="s">
        <v>108</v>
      </c>
      <c r="I18" s="48" t="s">
        <v>109</v>
      </c>
      <c r="J18" s="48">
        <v>192</v>
      </c>
      <c r="K18" s="49" t="str">
        <f t="shared" si="0"/>
        <v>{ "flid": 2,"chid":2, "p": 50, "t" :30,"dp": 1000, "q":100, "start":"2020-02-19T18:00", "lastupdate":"2020-02-19T19:00", "quality":192},</v>
      </c>
    </row>
    <row r="19" spans="1:11" s="49" customFormat="1" x14ac:dyDescent="0.3">
      <c r="A19" s="48">
        <v>2</v>
      </c>
      <c r="B19" s="48">
        <v>2</v>
      </c>
      <c r="C19" s="48">
        <v>50</v>
      </c>
      <c r="D19" s="48">
        <v>30</v>
      </c>
      <c r="E19" s="48">
        <v>1000</v>
      </c>
      <c r="F19" s="48">
        <v>100</v>
      </c>
      <c r="G19" s="48"/>
      <c r="H19" s="48" t="s">
        <v>109</v>
      </c>
      <c r="I19" s="48" t="s">
        <v>110</v>
      </c>
      <c r="J19" s="48">
        <v>192</v>
      </c>
      <c r="K19" s="49" t="str">
        <f t="shared" si="0"/>
        <v>{ "flid": 2,"chid":2, "p": 50, "t" :30,"dp": 1000, "q":100, "start":"2020-02-19T19:00", "lastupdate":"2020-02-19T20:00", "quality":192},</v>
      </c>
    </row>
    <row r="20" spans="1:11" s="49" customFormat="1" x14ac:dyDescent="0.3">
      <c r="A20" s="48">
        <v>2</v>
      </c>
      <c r="B20" s="48">
        <v>2</v>
      </c>
      <c r="C20" s="48">
        <v>50</v>
      </c>
      <c r="D20" s="48">
        <v>30</v>
      </c>
      <c r="E20" s="48">
        <v>1000</v>
      </c>
      <c r="F20" s="48">
        <v>100</v>
      </c>
      <c r="G20" s="48"/>
      <c r="H20" s="48" t="s">
        <v>110</v>
      </c>
      <c r="I20" s="48" t="s">
        <v>111</v>
      </c>
      <c r="J20" s="48">
        <v>192</v>
      </c>
      <c r="K20" s="49" t="str">
        <f t="shared" si="0"/>
        <v>{ "flid": 2,"chid":2, "p": 50, "t" :30,"dp": 1000, "q":100, "start":"2020-02-19T20:00", "lastupdate":"2020-02-19T21:00", "quality":192},</v>
      </c>
    </row>
    <row r="21" spans="1:11" s="51" customFormat="1" x14ac:dyDescent="0.3">
      <c r="A21" s="50">
        <v>3</v>
      </c>
      <c r="B21" s="50">
        <v>3</v>
      </c>
      <c r="C21" s="50">
        <v>50</v>
      </c>
      <c r="D21" s="50">
        <v>30</v>
      </c>
      <c r="E21" s="50">
        <v>1000</v>
      </c>
      <c r="F21" s="50">
        <v>100</v>
      </c>
      <c r="G21" s="50"/>
      <c r="H21" s="50" t="s">
        <v>102</v>
      </c>
      <c r="I21" s="50" t="s">
        <v>103</v>
      </c>
      <c r="J21" s="50">
        <v>192</v>
      </c>
      <c r="K21" s="51" t="str">
        <f t="shared" si="0"/>
        <v>{ "flid": 3,"chid":3, "p": 50, "t" :30,"dp": 1000, "q":100, "start":"2020-02-19T12:00", "lastupdate":"2020-02-19T13:00", "quality":192},</v>
      </c>
    </row>
    <row r="22" spans="1:11" s="51" customFormat="1" ht="14.45" x14ac:dyDescent="0.3">
      <c r="A22" s="50">
        <v>3</v>
      </c>
      <c r="B22" s="50">
        <v>3</v>
      </c>
      <c r="C22" s="50">
        <v>50</v>
      </c>
      <c r="D22" s="50">
        <v>30</v>
      </c>
      <c r="E22" s="50">
        <v>1000</v>
      </c>
      <c r="F22" s="50">
        <v>100</v>
      </c>
      <c r="G22" s="50"/>
      <c r="H22" s="50" t="s">
        <v>103</v>
      </c>
      <c r="I22" s="50" t="s">
        <v>104</v>
      </c>
      <c r="J22" s="50">
        <v>193</v>
      </c>
      <c r="K22" s="51" t="str">
        <f t="shared" ref="K22:K38" si="1">CONCATENATE("{ ""flid"": ",A22,",""chid"":",B22,", ""p"": ",C22,", ""t"" :",D22,",""dp"": ",E22,", ""q"":",F22,", ""start"":""",H22,""", ""lastupdate"":""",I22,""", ""quality"":",J22,"},")</f>
        <v>{ "flid": 3,"chid":3, "p": 50, "t" :30,"dp": 1000, "q":100, "start":"2020-02-19T13:00", "lastupdate":"2020-02-19T14:00", "quality":193},</v>
      </c>
    </row>
    <row r="23" spans="1:11" s="51" customFormat="1" ht="14.45" x14ac:dyDescent="0.3">
      <c r="A23" s="50">
        <v>3</v>
      </c>
      <c r="B23" s="50">
        <v>3</v>
      </c>
      <c r="C23" s="50">
        <v>50</v>
      </c>
      <c r="D23" s="50">
        <v>30</v>
      </c>
      <c r="E23" s="50">
        <v>1000</v>
      </c>
      <c r="F23" s="50">
        <v>100</v>
      </c>
      <c r="G23" s="50"/>
      <c r="H23" s="50" t="s">
        <v>104</v>
      </c>
      <c r="I23" s="50" t="s">
        <v>105</v>
      </c>
      <c r="J23" s="50">
        <v>194</v>
      </c>
      <c r="K23" s="51" t="str">
        <f t="shared" si="1"/>
        <v>{ "flid": 3,"chid":3, "p": 50, "t" :30,"dp": 1000, "q":100, "start":"2020-02-19T14:00", "lastupdate":"2020-02-19T15:00", "quality":194},</v>
      </c>
    </row>
    <row r="24" spans="1:11" s="51" customFormat="1" ht="14.45" x14ac:dyDescent="0.3">
      <c r="A24" s="50">
        <v>3</v>
      </c>
      <c r="B24" s="50">
        <v>3</v>
      </c>
      <c r="C24" s="50">
        <v>50</v>
      </c>
      <c r="D24" s="50">
        <v>30</v>
      </c>
      <c r="E24" s="50">
        <v>1000</v>
      </c>
      <c r="F24" s="50">
        <v>100</v>
      </c>
      <c r="G24" s="50"/>
      <c r="H24" s="50" t="s">
        <v>105</v>
      </c>
      <c r="I24" s="50" t="s">
        <v>106</v>
      </c>
      <c r="J24" s="50">
        <v>195</v>
      </c>
      <c r="K24" s="51" t="str">
        <f t="shared" si="1"/>
        <v>{ "flid": 3,"chid":3, "p": 50, "t" :30,"dp": 1000, "q":100, "start":"2020-02-19T15:00", "lastupdate":"2020-02-19T16:00", "quality":195},</v>
      </c>
    </row>
    <row r="25" spans="1:11" s="51" customFormat="1" ht="14.45" x14ac:dyDescent="0.3">
      <c r="A25" s="50">
        <v>3</v>
      </c>
      <c r="B25" s="50">
        <v>3</v>
      </c>
      <c r="C25" s="50">
        <v>50</v>
      </c>
      <c r="D25" s="50">
        <v>30</v>
      </c>
      <c r="E25" s="50">
        <v>1000</v>
      </c>
      <c r="F25" s="50">
        <v>100</v>
      </c>
      <c r="G25" s="50"/>
      <c r="H25" s="50" t="s">
        <v>106</v>
      </c>
      <c r="I25" s="50" t="s">
        <v>107</v>
      </c>
      <c r="J25" s="50">
        <v>196</v>
      </c>
      <c r="K25" s="51" t="str">
        <f t="shared" si="1"/>
        <v>{ "flid": 3,"chid":3, "p": 50, "t" :30,"dp": 1000, "q":100, "start":"2020-02-19T16:00", "lastupdate":"2020-02-19T17:00", "quality":196},</v>
      </c>
    </row>
    <row r="26" spans="1:11" s="51" customFormat="1" ht="14.45" x14ac:dyDescent="0.3">
      <c r="A26" s="50">
        <v>3</v>
      </c>
      <c r="B26" s="50">
        <v>3</v>
      </c>
      <c r="C26" s="50">
        <v>50</v>
      </c>
      <c r="D26" s="50">
        <v>30</v>
      </c>
      <c r="E26" s="50">
        <v>1000</v>
      </c>
      <c r="F26" s="50">
        <v>100</v>
      </c>
      <c r="G26" s="50"/>
      <c r="H26" s="50" t="s">
        <v>107</v>
      </c>
      <c r="I26" s="50" t="s">
        <v>108</v>
      </c>
      <c r="J26" s="50">
        <v>197</v>
      </c>
      <c r="K26" s="51" t="str">
        <f t="shared" si="1"/>
        <v>{ "flid": 3,"chid":3, "p": 50, "t" :30,"dp": 1000, "q":100, "start":"2020-02-19T17:00", "lastupdate":"2020-02-19T18:00", "quality":197},</v>
      </c>
    </row>
    <row r="27" spans="1:11" s="51" customFormat="1" ht="14.45" x14ac:dyDescent="0.3">
      <c r="A27" s="50">
        <v>3</v>
      </c>
      <c r="B27" s="50">
        <v>3</v>
      </c>
      <c r="C27" s="50">
        <v>50</v>
      </c>
      <c r="D27" s="50">
        <v>30</v>
      </c>
      <c r="E27" s="50">
        <v>1000</v>
      </c>
      <c r="F27" s="50">
        <v>100</v>
      </c>
      <c r="G27" s="50"/>
      <c r="H27" s="50" t="s">
        <v>108</v>
      </c>
      <c r="I27" s="50" t="s">
        <v>109</v>
      </c>
      <c r="J27" s="50">
        <v>198</v>
      </c>
      <c r="K27" s="51" t="str">
        <f t="shared" si="1"/>
        <v>{ "flid": 3,"chid":3, "p": 50, "t" :30,"dp": 1000, "q":100, "start":"2020-02-19T18:00", "lastupdate":"2020-02-19T19:00", "quality":198},</v>
      </c>
    </row>
    <row r="28" spans="1:11" s="51" customFormat="1" ht="14.45" x14ac:dyDescent="0.3">
      <c r="A28" s="50">
        <v>3</v>
      </c>
      <c r="B28" s="50">
        <v>3</v>
      </c>
      <c r="C28" s="50">
        <v>50</v>
      </c>
      <c r="D28" s="50">
        <v>30</v>
      </c>
      <c r="E28" s="50">
        <v>1000</v>
      </c>
      <c r="F28" s="50">
        <v>100</v>
      </c>
      <c r="G28" s="50"/>
      <c r="H28" s="50" t="s">
        <v>109</v>
      </c>
      <c r="I28" s="50" t="s">
        <v>110</v>
      </c>
      <c r="J28" s="50">
        <v>199</v>
      </c>
      <c r="K28" s="51" t="str">
        <f t="shared" si="1"/>
        <v>{ "flid": 3,"chid":3, "p": 50, "t" :30,"dp": 1000, "q":100, "start":"2020-02-19T19:00", "lastupdate":"2020-02-19T20:00", "quality":199},</v>
      </c>
    </row>
    <row r="29" spans="1:11" s="51" customFormat="1" ht="14.45" x14ac:dyDescent="0.3">
      <c r="A29" s="50">
        <v>3</v>
      </c>
      <c r="B29" s="50">
        <v>3</v>
      </c>
      <c r="C29" s="50">
        <v>50</v>
      </c>
      <c r="D29" s="50">
        <v>30</v>
      </c>
      <c r="E29" s="50">
        <v>1000</v>
      </c>
      <c r="F29" s="50">
        <v>100</v>
      </c>
      <c r="G29" s="50"/>
      <c r="H29" s="50" t="s">
        <v>110</v>
      </c>
      <c r="I29" s="50" t="s">
        <v>111</v>
      </c>
      <c r="J29" s="50">
        <v>200</v>
      </c>
      <c r="K29" s="51" t="str">
        <f t="shared" si="1"/>
        <v>{ "flid": 3,"chid":3, "p": 50, "t" :30,"dp": 1000, "q":100, "start":"2020-02-19T20:00", "lastupdate":"2020-02-19T21:00", "quality":200},</v>
      </c>
    </row>
    <row r="30" spans="1:11" s="49" customFormat="1" ht="14.45" x14ac:dyDescent="0.3">
      <c r="A30" s="48">
        <v>4</v>
      </c>
      <c r="B30" s="48">
        <v>4</v>
      </c>
      <c r="C30" s="48">
        <v>50</v>
      </c>
      <c r="D30" s="48">
        <v>30</v>
      </c>
      <c r="E30" s="48">
        <v>1000</v>
      </c>
      <c r="F30" s="48">
        <v>100</v>
      </c>
      <c r="G30" s="48"/>
      <c r="H30" s="48" t="s">
        <v>102</v>
      </c>
      <c r="I30" s="48" t="s">
        <v>103</v>
      </c>
      <c r="J30" s="48">
        <v>201</v>
      </c>
      <c r="K30" s="49" t="str">
        <f t="shared" si="1"/>
        <v>{ "flid": 4,"chid":4, "p": 50, "t" :30,"dp": 1000, "q":100, "start":"2020-02-19T12:00", "lastupdate":"2020-02-19T13:00", "quality":201},</v>
      </c>
    </row>
    <row r="31" spans="1:11" s="49" customFormat="1" ht="14.45" x14ac:dyDescent="0.3">
      <c r="A31" s="48">
        <v>4</v>
      </c>
      <c r="B31" s="48">
        <v>4</v>
      </c>
      <c r="C31" s="48">
        <v>50</v>
      </c>
      <c r="D31" s="48">
        <v>30</v>
      </c>
      <c r="E31" s="48">
        <v>1000</v>
      </c>
      <c r="F31" s="48">
        <v>100</v>
      </c>
      <c r="G31" s="48"/>
      <c r="H31" s="48" t="s">
        <v>103</v>
      </c>
      <c r="I31" s="48" t="s">
        <v>104</v>
      </c>
      <c r="J31" s="48">
        <v>202</v>
      </c>
      <c r="K31" s="49" t="str">
        <f t="shared" si="1"/>
        <v>{ "flid": 4,"chid":4, "p": 50, "t" :30,"dp": 1000, "q":100, "start":"2020-02-19T13:00", "lastupdate":"2020-02-19T14:00", "quality":202},</v>
      </c>
    </row>
    <row r="32" spans="1:11" s="49" customFormat="1" ht="14.45" x14ac:dyDescent="0.3">
      <c r="A32" s="48">
        <v>4</v>
      </c>
      <c r="B32" s="48">
        <v>4</v>
      </c>
      <c r="C32" s="48">
        <v>50</v>
      </c>
      <c r="D32" s="48">
        <v>30</v>
      </c>
      <c r="E32" s="48">
        <v>1000</v>
      </c>
      <c r="F32" s="48">
        <v>100</v>
      </c>
      <c r="G32" s="48"/>
      <c r="H32" s="48" t="s">
        <v>104</v>
      </c>
      <c r="I32" s="48" t="s">
        <v>105</v>
      </c>
      <c r="J32" s="48">
        <v>203</v>
      </c>
      <c r="K32" s="49" t="str">
        <f t="shared" si="1"/>
        <v>{ "flid": 4,"chid":4, "p": 50, "t" :30,"dp": 1000, "q":100, "start":"2020-02-19T14:00", "lastupdate":"2020-02-19T15:00", "quality":203},</v>
      </c>
    </row>
    <row r="33" spans="1:11" s="49" customFormat="1" ht="14.45" x14ac:dyDescent="0.3">
      <c r="A33" s="48">
        <v>4</v>
      </c>
      <c r="B33" s="48">
        <v>4</v>
      </c>
      <c r="C33" s="48">
        <v>50</v>
      </c>
      <c r="D33" s="48">
        <v>30</v>
      </c>
      <c r="E33" s="48">
        <v>1000</v>
      </c>
      <c r="F33" s="48">
        <v>100</v>
      </c>
      <c r="G33" s="48"/>
      <c r="H33" s="48" t="s">
        <v>105</v>
      </c>
      <c r="I33" s="48" t="s">
        <v>106</v>
      </c>
      <c r="J33" s="48">
        <v>204</v>
      </c>
      <c r="K33" s="49" t="str">
        <f t="shared" si="1"/>
        <v>{ "flid": 4,"chid":4, "p": 50, "t" :30,"dp": 1000, "q":100, "start":"2020-02-19T15:00", "lastupdate":"2020-02-19T16:00", "quality":204},</v>
      </c>
    </row>
    <row r="34" spans="1:11" s="49" customFormat="1" ht="14.45" x14ac:dyDescent="0.3">
      <c r="A34" s="48">
        <v>4</v>
      </c>
      <c r="B34" s="48">
        <v>4</v>
      </c>
      <c r="C34" s="48">
        <v>50</v>
      </c>
      <c r="D34" s="48">
        <v>30</v>
      </c>
      <c r="E34" s="48">
        <v>1000</v>
      </c>
      <c r="F34" s="48">
        <v>100</v>
      </c>
      <c r="G34" s="48"/>
      <c r="H34" s="48" t="s">
        <v>106</v>
      </c>
      <c r="I34" s="48" t="s">
        <v>107</v>
      </c>
      <c r="J34" s="48">
        <v>205</v>
      </c>
      <c r="K34" s="49" t="str">
        <f t="shared" si="1"/>
        <v>{ "flid": 4,"chid":4, "p": 50, "t" :30,"dp": 1000, "q":100, "start":"2020-02-19T16:00", "lastupdate":"2020-02-19T17:00", "quality":205},</v>
      </c>
    </row>
    <row r="35" spans="1:11" s="49" customFormat="1" ht="14.45" x14ac:dyDescent="0.3">
      <c r="A35" s="48">
        <v>4</v>
      </c>
      <c r="B35" s="48">
        <v>4</v>
      </c>
      <c r="C35" s="48">
        <v>50</v>
      </c>
      <c r="D35" s="48">
        <v>30</v>
      </c>
      <c r="E35" s="48">
        <v>1000</v>
      </c>
      <c r="F35" s="48">
        <v>100</v>
      </c>
      <c r="G35" s="48"/>
      <c r="H35" s="48" t="s">
        <v>107</v>
      </c>
      <c r="I35" s="48" t="s">
        <v>108</v>
      </c>
      <c r="J35" s="48">
        <v>206</v>
      </c>
      <c r="K35" s="49" t="str">
        <f t="shared" si="1"/>
        <v>{ "flid": 4,"chid":4, "p": 50, "t" :30,"dp": 1000, "q":100, "start":"2020-02-19T17:00", "lastupdate":"2020-02-19T18:00", "quality":206},</v>
      </c>
    </row>
    <row r="36" spans="1:11" s="49" customFormat="1" ht="14.45" x14ac:dyDescent="0.3">
      <c r="A36" s="48">
        <v>4</v>
      </c>
      <c r="B36" s="48">
        <v>4</v>
      </c>
      <c r="C36" s="48">
        <v>50</v>
      </c>
      <c r="D36" s="48">
        <v>30</v>
      </c>
      <c r="E36" s="48">
        <v>1000</v>
      </c>
      <c r="F36" s="48">
        <v>100</v>
      </c>
      <c r="G36" s="48"/>
      <c r="H36" s="48" t="s">
        <v>108</v>
      </c>
      <c r="I36" s="48" t="s">
        <v>109</v>
      </c>
      <c r="J36" s="48">
        <v>207</v>
      </c>
      <c r="K36" s="49" t="str">
        <f t="shared" si="1"/>
        <v>{ "flid": 4,"chid":4, "p": 50, "t" :30,"dp": 1000, "q":100, "start":"2020-02-19T18:00", "lastupdate":"2020-02-19T19:00", "quality":207},</v>
      </c>
    </row>
    <row r="37" spans="1:11" s="49" customFormat="1" ht="14.45" x14ac:dyDescent="0.3">
      <c r="A37" s="48">
        <v>4</v>
      </c>
      <c r="B37" s="48">
        <v>4</v>
      </c>
      <c r="C37" s="48">
        <v>50</v>
      </c>
      <c r="D37" s="48">
        <v>30</v>
      </c>
      <c r="E37" s="48">
        <v>1000</v>
      </c>
      <c r="F37" s="48">
        <v>100</v>
      </c>
      <c r="G37" s="48"/>
      <c r="H37" s="48" t="s">
        <v>109</v>
      </c>
      <c r="I37" s="48" t="s">
        <v>110</v>
      </c>
      <c r="J37" s="48">
        <v>208</v>
      </c>
      <c r="K37" s="49" t="str">
        <f t="shared" si="1"/>
        <v>{ "flid": 4,"chid":4, "p": 50, "t" :30,"dp": 1000, "q":100, "start":"2020-02-19T19:00", "lastupdate":"2020-02-19T20:00", "quality":208},</v>
      </c>
    </row>
    <row r="38" spans="1:11" s="49" customFormat="1" ht="14.45" x14ac:dyDescent="0.3">
      <c r="A38" s="48">
        <v>4</v>
      </c>
      <c r="B38" s="48">
        <v>4</v>
      </c>
      <c r="C38" s="48">
        <v>50</v>
      </c>
      <c r="D38" s="48">
        <v>30</v>
      </c>
      <c r="E38" s="48">
        <v>1000</v>
      </c>
      <c r="F38" s="48">
        <v>100</v>
      </c>
      <c r="G38" s="48"/>
      <c r="H38" s="48" t="s">
        <v>110</v>
      </c>
      <c r="I38" s="48" t="s">
        <v>111</v>
      </c>
      <c r="J38" s="48">
        <v>209</v>
      </c>
      <c r="K38" s="49" t="str">
        <f t="shared" si="1"/>
        <v>{ "flid": 4,"chid":4, "p": 50, "t" :30,"dp": 1000, "q":100, "start":"2020-02-19T20:00", "lastupdate":"2020-02-19T21:00", "quality":209},</v>
      </c>
    </row>
    <row r="39" spans="1:11" ht="14.45" x14ac:dyDescent="0.3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L2" sqref="L2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52</v>
      </c>
      <c r="C2" s="45" t="s">
        <v>13</v>
      </c>
      <c r="D2" s="45" t="s">
        <v>14</v>
      </c>
      <c r="E2" s="45" t="s">
        <v>15</v>
      </c>
      <c r="F2" s="45" t="s">
        <v>16</v>
      </c>
      <c r="G2" s="45"/>
      <c r="H2" s="45" t="s">
        <v>91</v>
      </c>
      <c r="I2" s="45" t="s">
        <v>92</v>
      </c>
      <c r="J2" s="45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112</v>
      </c>
      <c r="I3" s="1" t="s">
        <v>113</v>
      </c>
      <c r="J3" s="1">
        <v>192</v>
      </c>
      <c r="K3" t="str">
        <f>CONCATENATE("{ ""flid"": ",A3,",""chid"":",B3,", ""p"": ",C3,", ""t"" :",D3,",""dp"": ",E3,", ""q"":",F3,", ""start"":""",H3,""", ""lastupdate"":""",I3,""", ""quality"":",J3,"},")</f>
        <v>{ "flid": 1,"chid":1,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113</v>
      </c>
      <c r="I4" s="1" t="s">
        <v>114</v>
      </c>
      <c r="J4" s="1">
        <v>192</v>
      </c>
      <c r="K4" t="str">
        <f t="shared" ref="K4:K21" si="0">CONCATENATE("{ ""flid"": ",A4,",""chid"":",B4,", ""p"": ",C4,", ""t"" :",D4,",""dp"": ",E4,", ""q"":",F4,", ""start"":""",H4,""", ""lastupdate"":""",I4,""", ""quality"":",J4,"},")</f>
        <v>{ "flid": 1,"chid":1,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114</v>
      </c>
      <c r="I5" s="1" t="s">
        <v>115</v>
      </c>
      <c r="J5" s="1">
        <v>192</v>
      </c>
      <c r="K5" t="str">
        <f t="shared" si="0"/>
        <v>{ "flid": 1,"chid":1,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115</v>
      </c>
      <c r="I6" s="1" t="s">
        <v>116</v>
      </c>
      <c r="J6" s="1">
        <v>192</v>
      </c>
      <c r="K6" t="str">
        <f t="shared" si="0"/>
        <v>{ "flid": 1,"chid":1,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116</v>
      </c>
      <c r="I7" s="1" t="s">
        <v>117</v>
      </c>
      <c r="J7" s="1">
        <v>192</v>
      </c>
      <c r="K7" t="str">
        <f t="shared" si="0"/>
        <v>{ "flid": 1,"chid":1,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117</v>
      </c>
      <c r="I8" s="1" t="s">
        <v>118</v>
      </c>
      <c r="J8" s="1">
        <v>192</v>
      </c>
      <c r="K8" t="str">
        <f t="shared" si="0"/>
        <v>{ "flid": 1,"chid":1,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118</v>
      </c>
      <c r="I9" s="1" t="s">
        <v>119</v>
      </c>
      <c r="J9" s="1">
        <v>192</v>
      </c>
      <c r="K9" t="str">
        <f t="shared" si="0"/>
        <v>{ "flid": 1,"chid":1,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119</v>
      </c>
      <c r="I10" s="1" t="s">
        <v>120</v>
      </c>
      <c r="J10" s="1">
        <v>192</v>
      </c>
      <c r="K10" t="str">
        <f t="shared" si="0"/>
        <v>{ "flid": 1,"chid":1,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120</v>
      </c>
      <c r="I11" s="1" t="s">
        <v>121</v>
      </c>
      <c r="J11" s="1">
        <v>192</v>
      </c>
      <c r="K11" t="str">
        <f t="shared" si="0"/>
        <v>{ "flid": 1,"chid":1,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112</v>
      </c>
      <c r="I12" s="1" t="s">
        <v>113</v>
      </c>
      <c r="J12" s="1">
        <v>192</v>
      </c>
      <c r="K12" t="str">
        <f t="shared" si="0"/>
        <v>{ "flid": 2,"chid":2,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113</v>
      </c>
      <c r="I13" s="1" t="s">
        <v>114</v>
      </c>
      <c r="J13" s="1">
        <v>192</v>
      </c>
      <c r="K13" t="str">
        <f t="shared" si="0"/>
        <v>{ "flid": 2,"chid":2,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114</v>
      </c>
      <c r="I14" s="1" t="s">
        <v>115</v>
      </c>
      <c r="J14" s="1">
        <v>192</v>
      </c>
      <c r="K14" t="str">
        <f t="shared" si="0"/>
        <v>{ "flid": 2,"chid":2,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115</v>
      </c>
      <c r="I15" s="1" t="s">
        <v>116</v>
      </c>
      <c r="J15" s="1">
        <v>192</v>
      </c>
      <c r="K15" t="str">
        <f t="shared" si="0"/>
        <v>{ "flid": 2,"chid":2,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116</v>
      </c>
      <c r="I16" s="1" t="s">
        <v>117</v>
      </c>
      <c r="J16" s="1">
        <v>192</v>
      </c>
      <c r="K16" t="str">
        <f t="shared" si="0"/>
        <v>{ "flid": 2,"chid":2,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117</v>
      </c>
      <c r="I17" s="1" t="s">
        <v>118</v>
      </c>
      <c r="J17" s="1">
        <v>192</v>
      </c>
      <c r="K17" t="str">
        <f t="shared" si="0"/>
        <v>{ "flid": 2,"chid":2,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118</v>
      </c>
      <c r="I18" s="1" t="s">
        <v>119</v>
      </c>
      <c r="J18" s="1">
        <v>192</v>
      </c>
      <c r="K18" t="str">
        <f t="shared" si="0"/>
        <v>{ "flid": 2,"chid":2,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119</v>
      </c>
      <c r="I19" s="1" t="s">
        <v>120</v>
      </c>
      <c r="J19" s="1">
        <v>192</v>
      </c>
      <c r="K19" t="str">
        <f t="shared" si="0"/>
        <v>{ "flid": 2,"chid":2,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120</v>
      </c>
      <c r="I20" s="1" t="s">
        <v>121</v>
      </c>
      <c r="J20" s="1">
        <v>192</v>
      </c>
      <c r="K20" t="str">
        <f t="shared" si="0"/>
        <v>{ "flid": 2,"chid":2,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112</v>
      </c>
      <c r="I21" s="1" t="s">
        <v>113</v>
      </c>
      <c r="J21" s="1">
        <v>192</v>
      </c>
      <c r="K21" t="str">
        <f t="shared" si="0"/>
        <v>{ "flid": 3,"chid":3, "p": 50, "t" :30,"dp": 1000, "q":100, "start":"2020-02-01T07:00", "lastupdate":"2020-02-02T07:00", "quality":192},</v>
      </c>
    </row>
    <row r="22" spans="1:11" ht="14.45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113</v>
      </c>
      <c r="I22" s="1" t="s">
        <v>114</v>
      </c>
      <c r="J22" s="1">
        <v>192</v>
      </c>
      <c r="K22" t="str">
        <f t="shared" ref="K22:K38" si="1">CONCATENATE("{ ""flid"": ",A22,",""chid"":",B22,", ""p"": ",C22,", ""t"" :",D22,",""dp"": ",E22,", ""q"":",F22,", ""start"":""",H22,""", ""lastupdate"":""",I22,""", ""quality"":",J22,"},")</f>
        <v>{ "flid": 3,"chid":3, "p": 50, "t" :30,"dp": 1000, "q":100, "start":"2020-02-02T07:00", "lastupdate":"2020-02-03T07:00", "quality":192},</v>
      </c>
    </row>
    <row r="23" spans="1:11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114</v>
      </c>
      <c r="I23" s="1" t="s">
        <v>115</v>
      </c>
      <c r="J23" s="1">
        <v>192</v>
      </c>
      <c r="K23" t="str">
        <f t="shared" si="1"/>
        <v>{ "flid": 3,"chid":3, "p": 50, "t" :30,"dp": 1000, "q":100, "start":"2020-02-03T07:00", "lastupdate":"2020-02-04T07:00", "quality":192},</v>
      </c>
    </row>
    <row r="24" spans="1:11" ht="14.45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115</v>
      </c>
      <c r="I24" s="1" t="s">
        <v>116</v>
      </c>
      <c r="J24" s="1">
        <v>192</v>
      </c>
      <c r="K24" t="str">
        <f t="shared" si="1"/>
        <v>{ "flid": 3,"chid":3, "p": 50, "t" :30,"dp": 1000, "q":100, "start":"2020-02-04T07:00", "lastupdate":"2020-02-05T07:00", "quality":192},</v>
      </c>
    </row>
    <row r="25" spans="1:11" ht="14.45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116</v>
      </c>
      <c r="I25" s="1" t="s">
        <v>117</v>
      </c>
      <c r="J25" s="1">
        <v>192</v>
      </c>
      <c r="K25" t="str">
        <f t="shared" si="1"/>
        <v>{ "flid": 3,"chid":3, "p": 50, "t" :30,"dp": 1000, "q":100, "start":"2020-02-05T07:00", "lastupdate":"2020-02-06T07:00", "quality":192},</v>
      </c>
    </row>
    <row r="26" spans="1:11" ht="14.45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117</v>
      </c>
      <c r="I26" s="1" t="s">
        <v>118</v>
      </c>
      <c r="J26" s="1">
        <v>192</v>
      </c>
      <c r="K26" t="str">
        <f t="shared" si="1"/>
        <v>{ "flid": 3,"chid":3, "p": 50, "t" :30,"dp": 1000, "q":100, "start":"2020-02-06T07:00", "lastupdate":"2020-02-07T07:00", "quality":192},</v>
      </c>
    </row>
    <row r="27" spans="1:11" ht="14.45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118</v>
      </c>
      <c r="I27" s="1" t="s">
        <v>119</v>
      </c>
      <c r="J27" s="1">
        <v>192</v>
      </c>
      <c r="K27" t="str">
        <f t="shared" si="1"/>
        <v>{ "flid": 3,"chid":3, "p": 50, "t" :30,"dp": 1000, "q":100, "start":"2020-02-07T07:00", "lastupdate":"2020-02-08T07:00", "quality":192},</v>
      </c>
    </row>
    <row r="28" spans="1:11" ht="14.45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119</v>
      </c>
      <c r="I28" s="1" t="s">
        <v>120</v>
      </c>
      <c r="J28" s="1">
        <v>192</v>
      </c>
      <c r="K28" t="str">
        <f t="shared" si="1"/>
        <v>{ "flid": 3,"chid":3, "p": 50, "t" :30,"dp": 1000, "q":100, "start":"2020-02-08T07:00", "lastupdate":"2020-02-09T07:00", "quality":192},</v>
      </c>
    </row>
    <row r="29" spans="1:11" ht="14.45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120</v>
      </c>
      <c r="I29" s="1" t="s">
        <v>121</v>
      </c>
      <c r="J29" s="1">
        <v>192</v>
      </c>
      <c r="K29" t="str">
        <f t="shared" si="1"/>
        <v>{ "flid": 3,"chid":3, "p": 50, "t" :30,"dp": 1000, "q":100, "start":"2020-02-09T07:00", "lastupdate":"2020-02-10T07:00", "quality":192},</v>
      </c>
    </row>
    <row r="30" spans="1:11" ht="14.45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112</v>
      </c>
      <c r="I30" s="1" t="s">
        <v>113</v>
      </c>
      <c r="J30" s="1">
        <v>192</v>
      </c>
      <c r="K30" t="str">
        <f t="shared" si="1"/>
        <v>{ "flid": 4,"chid":4, "p": 50, "t" :30,"dp": 1000, "q":100, "start":"2020-02-01T07:00", "lastupdate":"2020-02-02T07:00", "quality":192},</v>
      </c>
    </row>
    <row r="31" spans="1:11" ht="14.45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113</v>
      </c>
      <c r="I31" s="1" t="s">
        <v>114</v>
      </c>
      <c r="J31" s="1">
        <v>192</v>
      </c>
      <c r="K31" t="str">
        <f t="shared" si="1"/>
        <v>{ "flid": 4,"chid":4, "p": 50, "t" :30,"dp": 1000, "q":100, "start":"2020-02-02T07:00", "lastupdate":"2020-02-03T07:00", "quality":192},</v>
      </c>
    </row>
    <row r="32" spans="1:11" ht="14.45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114</v>
      </c>
      <c r="I32" s="1" t="s">
        <v>115</v>
      </c>
      <c r="J32" s="1">
        <v>192</v>
      </c>
      <c r="K32" t="str">
        <f t="shared" si="1"/>
        <v>{ "flid": 4,"chid":4, "p": 50, "t" :30,"dp": 1000, "q":100, "start":"2020-02-03T07:00", "lastupdate":"2020-02-04T07:00", "quality":192},</v>
      </c>
    </row>
    <row r="33" spans="1:11" ht="14.45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115</v>
      </c>
      <c r="I33" s="1" t="s">
        <v>116</v>
      </c>
      <c r="J33" s="1">
        <v>192</v>
      </c>
      <c r="K33" t="str">
        <f t="shared" si="1"/>
        <v>{ "flid": 4,"chid":4, "p": 50, "t" :30,"dp": 1000, "q":100, "start":"2020-02-04T07:00", "lastupdate":"2020-02-05T07:00", "quality":192},</v>
      </c>
    </row>
    <row r="34" spans="1:11" ht="14.45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116</v>
      </c>
      <c r="I34" s="1" t="s">
        <v>117</v>
      </c>
      <c r="J34" s="1">
        <v>192</v>
      </c>
      <c r="K34" t="str">
        <f t="shared" si="1"/>
        <v>{ "flid": 4,"chid":4, "p": 50, "t" :30,"dp": 1000, "q":100, "start":"2020-02-05T07:00", "lastupdate":"2020-02-06T07:00", "quality":192},</v>
      </c>
    </row>
    <row r="35" spans="1:11" ht="14.45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117</v>
      </c>
      <c r="I35" s="1" t="s">
        <v>118</v>
      </c>
      <c r="J35" s="1">
        <v>192</v>
      </c>
      <c r="K35" t="str">
        <f t="shared" si="1"/>
        <v>{ "flid": 4,"chid":4, "p": 50, "t" :30,"dp": 1000, "q":100, "start":"2020-02-06T07:00", "lastupdate":"2020-02-07T07:00", "quality":192},</v>
      </c>
    </row>
    <row r="36" spans="1:11" ht="14.45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118</v>
      </c>
      <c r="I36" s="1" t="s">
        <v>119</v>
      </c>
      <c r="J36" s="1">
        <v>192</v>
      </c>
      <c r="K36" t="str">
        <f t="shared" si="1"/>
        <v>{ "flid": 4,"chid":4, "p": 50, "t" :30,"dp": 1000, "q":100, "start":"2020-02-07T07:00", "lastupdate":"2020-02-08T07:00", "quality":192},</v>
      </c>
    </row>
    <row r="37" spans="1:11" ht="14.45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119</v>
      </c>
      <c r="I37" s="1" t="s">
        <v>120</v>
      </c>
      <c r="J37" s="1">
        <v>192</v>
      </c>
      <c r="K37" t="str">
        <f t="shared" si="1"/>
        <v>{ "flid": 4,"chid":4, "p": 50, "t" :30,"dp": 1000, "q":100, "start":"2020-02-08T07:00", "lastupdate":"2020-02-09T07:00", "quality":192},</v>
      </c>
    </row>
    <row r="38" spans="1:11" ht="14.45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120</v>
      </c>
      <c r="I38" s="1" t="s">
        <v>121</v>
      </c>
      <c r="J38" s="1">
        <v>192</v>
      </c>
      <c r="K38" t="str">
        <f t="shared" si="1"/>
        <v>{ "flid": 4,"chid":4,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L15" sqref="L15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27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52</v>
      </c>
      <c r="C2" s="1" t="s">
        <v>93</v>
      </c>
      <c r="D2" s="1" t="s">
        <v>94</v>
      </c>
      <c r="E2" s="1" t="s">
        <v>95</v>
      </c>
      <c r="F2" s="1" t="s">
        <v>96</v>
      </c>
      <c r="G2" s="1" t="s">
        <v>97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98</v>
      </c>
      <c r="D3" s="1" t="s">
        <v>99</v>
      </c>
      <c r="E3" s="1" t="s">
        <v>100</v>
      </c>
      <c r="F3" s="1">
        <v>0</v>
      </c>
      <c r="G3" s="1">
        <v>0</v>
      </c>
      <c r="H3" s="1" t="s">
        <v>122</v>
      </c>
      <c r="I3" s="1">
        <v>192</v>
      </c>
      <c r="J3" t="str">
        <f>CONCATENATE("{ ""flid"": ",A3,",""chid"":",B3,", ""CO2"": ",C3,", ""N2"" :",D3,",""Ro"": ",E3,", ""xx"":",F3,", ""zz"":",G3,", ""lastupdate"":""",H3,""", ""quality"":",I3,"},")</f>
        <v>{ "flid": 1,"chid":1,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98</v>
      </c>
      <c r="D4" s="1" t="s">
        <v>99</v>
      </c>
      <c r="E4" s="1" t="s">
        <v>100</v>
      </c>
      <c r="F4" s="1">
        <v>0</v>
      </c>
      <c r="G4" s="1">
        <v>0</v>
      </c>
      <c r="H4" s="1" t="s">
        <v>124</v>
      </c>
      <c r="I4" s="1">
        <v>193</v>
      </c>
      <c r="J4" t="str">
        <f t="shared" ref="J4:J38" si="0">CONCATENATE("{ ""flid"": ",A4,",""chid"":",B4,", ""CO2"": ",C4,", ""N2"" :",D4,",""Ro"": ",E4,", ""xx"":",F4,", ""zz"":",G4,", ""lastupdate"":""",H4,""", ""quality"":",I4,"},")</f>
        <v>{ "flid": 1,"chid":1, "CO2": 0.2332, "N2" :0.8976,"Ro": 0.9345, "xx":0, "zz":0, "lastupdate":"2020-02-19T12:02", "quality":193},</v>
      </c>
    </row>
    <row r="5" spans="1:10" x14ac:dyDescent="0.3">
      <c r="A5" s="1">
        <v>1</v>
      </c>
      <c r="B5" s="1">
        <v>1</v>
      </c>
      <c r="C5" s="1" t="s">
        <v>98</v>
      </c>
      <c r="D5" s="1" t="s">
        <v>99</v>
      </c>
      <c r="E5" s="1" t="s">
        <v>100</v>
      </c>
      <c r="F5" s="1">
        <v>0</v>
      </c>
      <c r="G5" s="1">
        <v>0</v>
      </c>
      <c r="H5" s="1" t="s">
        <v>126</v>
      </c>
      <c r="I5" s="1">
        <v>194</v>
      </c>
      <c r="J5" t="str">
        <f t="shared" si="0"/>
        <v>{ "flid": 1,"chid":1, "CO2": 0.2332, "N2" :0.8976,"Ro": 0.9345, "xx":0, "zz":0, "lastupdate":"2020-02-19T12:03", "quality":194},</v>
      </c>
    </row>
    <row r="6" spans="1:10" x14ac:dyDescent="0.3">
      <c r="A6" s="1">
        <v>1</v>
      </c>
      <c r="B6" s="1">
        <v>1</v>
      </c>
      <c r="C6" s="1" t="s">
        <v>98</v>
      </c>
      <c r="D6" s="1" t="s">
        <v>99</v>
      </c>
      <c r="E6" s="1" t="s">
        <v>100</v>
      </c>
      <c r="F6" s="1">
        <v>0</v>
      </c>
      <c r="G6" s="1">
        <v>0</v>
      </c>
      <c r="H6" s="1" t="s">
        <v>128</v>
      </c>
      <c r="I6" s="1">
        <v>195</v>
      </c>
      <c r="J6" t="str">
        <f t="shared" si="0"/>
        <v>{ "flid": 1,"chid":1, "CO2": 0.2332, "N2" :0.8976,"Ro": 0.9345, "xx":0, "zz":0, "lastupdate":"2020-02-19T12:04", "quality":195},</v>
      </c>
    </row>
    <row r="7" spans="1:10" x14ac:dyDescent="0.3">
      <c r="A7" s="1">
        <v>1</v>
      </c>
      <c r="B7" s="1">
        <v>1</v>
      </c>
      <c r="C7" s="1" t="s">
        <v>98</v>
      </c>
      <c r="D7" s="1" t="s">
        <v>99</v>
      </c>
      <c r="E7" s="1" t="s">
        <v>100</v>
      </c>
      <c r="F7" s="1">
        <v>0</v>
      </c>
      <c r="G7" s="1">
        <v>0</v>
      </c>
      <c r="H7" s="1" t="s">
        <v>130</v>
      </c>
      <c r="I7" s="1">
        <v>196</v>
      </c>
      <c r="J7" t="str">
        <f t="shared" si="0"/>
        <v>{ "flid": 1,"chid":1, "CO2": 0.2332, "N2" :0.8976,"Ro": 0.9345, "xx":0, "zz":0, "lastupdate":"2020-02-19T12:05", "quality":196},</v>
      </c>
    </row>
    <row r="8" spans="1:10" x14ac:dyDescent="0.3">
      <c r="A8" s="1">
        <v>1</v>
      </c>
      <c r="B8" s="1">
        <v>1</v>
      </c>
      <c r="C8" s="1" t="s">
        <v>98</v>
      </c>
      <c r="D8" s="1" t="s">
        <v>99</v>
      </c>
      <c r="E8" s="1" t="s">
        <v>100</v>
      </c>
      <c r="F8" s="1">
        <v>0</v>
      </c>
      <c r="G8" s="1">
        <v>0</v>
      </c>
      <c r="H8" s="1" t="s">
        <v>131</v>
      </c>
      <c r="I8" s="1">
        <v>197</v>
      </c>
      <c r="J8" t="str">
        <f t="shared" si="0"/>
        <v>{ "flid": 1,"chid":1, "CO2": 0.2332, "N2" :0.8976,"Ro": 0.9345, "xx":0, "zz":0, "lastupdate":"2020-02-19T12:06", "quality":197},</v>
      </c>
    </row>
    <row r="9" spans="1:10" x14ac:dyDescent="0.3">
      <c r="A9" s="1">
        <v>1</v>
      </c>
      <c r="B9" s="1">
        <v>1</v>
      </c>
      <c r="C9" s="1" t="s">
        <v>98</v>
      </c>
      <c r="D9" s="1" t="s">
        <v>99</v>
      </c>
      <c r="E9" s="1" t="s">
        <v>100</v>
      </c>
      <c r="F9" s="1">
        <v>0</v>
      </c>
      <c r="G9" s="1">
        <v>0</v>
      </c>
      <c r="H9" s="1" t="s">
        <v>132</v>
      </c>
      <c r="I9" s="1">
        <v>198</v>
      </c>
      <c r="J9" t="str">
        <f t="shared" si="0"/>
        <v>{ "flid": 1,"chid":1, "CO2": 0.2332, "N2" :0.8976,"Ro": 0.9345, "xx":0, "zz":0, "lastupdate":"2020-02-19T12:07", "quality":198},</v>
      </c>
    </row>
    <row r="10" spans="1:10" x14ac:dyDescent="0.3">
      <c r="A10" s="1">
        <v>1</v>
      </c>
      <c r="B10" s="1">
        <v>1</v>
      </c>
      <c r="C10" s="1" t="s">
        <v>98</v>
      </c>
      <c r="D10" s="1" t="s">
        <v>99</v>
      </c>
      <c r="E10" s="1" t="s">
        <v>100</v>
      </c>
      <c r="F10" s="1">
        <v>0</v>
      </c>
      <c r="G10" s="1">
        <v>0</v>
      </c>
      <c r="H10" s="1" t="s">
        <v>133</v>
      </c>
      <c r="I10" s="1">
        <v>199</v>
      </c>
      <c r="J10" t="str">
        <f t="shared" si="0"/>
        <v>{ "flid": 1,"chid":1, "CO2": 0.2332, "N2" :0.8976,"Ro": 0.9345, "xx":0, "zz":0, "lastupdate":"2020-02-19T12:08", "quality":199},</v>
      </c>
    </row>
    <row r="11" spans="1:10" x14ac:dyDescent="0.3">
      <c r="A11" s="1">
        <v>1</v>
      </c>
      <c r="B11" s="1">
        <v>1</v>
      </c>
      <c r="C11" s="1" t="s">
        <v>98</v>
      </c>
      <c r="D11" s="1" t="s">
        <v>99</v>
      </c>
      <c r="E11" s="1" t="s">
        <v>100</v>
      </c>
      <c r="F11" s="1">
        <v>0</v>
      </c>
      <c r="G11" s="1">
        <v>0</v>
      </c>
      <c r="H11" s="1" t="s">
        <v>134</v>
      </c>
      <c r="I11" s="1">
        <v>200</v>
      </c>
      <c r="J11" t="str">
        <f t="shared" si="0"/>
        <v>{ "flid": 1,"chid":1, "CO2": 0.2332, "N2" :0.8976,"Ro": 0.9345, "xx":0, "zz":0, "lastupdate":"2020-02-19T12:09", "quality":200},</v>
      </c>
    </row>
    <row r="12" spans="1:10" x14ac:dyDescent="0.3">
      <c r="A12" s="1">
        <v>2</v>
      </c>
      <c r="B12" s="1">
        <v>2</v>
      </c>
      <c r="C12" s="1" t="s">
        <v>98</v>
      </c>
      <c r="D12" s="1" t="s">
        <v>99</v>
      </c>
      <c r="E12" s="1" t="s">
        <v>100</v>
      </c>
      <c r="F12" s="1">
        <v>0</v>
      </c>
      <c r="G12" s="1">
        <v>0</v>
      </c>
      <c r="H12" s="1" t="s">
        <v>135</v>
      </c>
      <c r="I12" s="1">
        <v>201</v>
      </c>
      <c r="J12" t="str">
        <f t="shared" si="0"/>
        <v>{ "flid": 2,"chid":2, "CO2": 0.2332, "N2" :0.8976,"Ro": 0.9345, "xx":0, "zz":0, "lastupdate":"2020-02-19T12:10", "quality":201},</v>
      </c>
    </row>
    <row r="13" spans="1:10" x14ac:dyDescent="0.3">
      <c r="A13" s="1">
        <v>2</v>
      </c>
      <c r="B13" s="1">
        <v>2</v>
      </c>
      <c r="C13" s="1" t="s">
        <v>98</v>
      </c>
      <c r="D13" s="1" t="s">
        <v>99</v>
      </c>
      <c r="E13" s="1" t="s">
        <v>100</v>
      </c>
      <c r="F13" s="1">
        <v>0</v>
      </c>
      <c r="G13" s="1">
        <v>0</v>
      </c>
      <c r="H13" s="1" t="s">
        <v>136</v>
      </c>
      <c r="I13" s="1">
        <v>202</v>
      </c>
      <c r="J13" t="str">
        <f t="shared" si="0"/>
        <v>{ "flid": 2,"chid":2, "CO2": 0.2332, "N2" :0.8976,"Ro": 0.9345, "xx":0, "zz":0, "lastupdate":"2020-02-19T12:11", "quality":202},</v>
      </c>
    </row>
    <row r="14" spans="1:10" x14ac:dyDescent="0.3">
      <c r="A14" s="1">
        <v>2</v>
      </c>
      <c r="B14" s="1">
        <v>2</v>
      </c>
      <c r="C14" s="1" t="s">
        <v>98</v>
      </c>
      <c r="D14" s="1" t="s">
        <v>99</v>
      </c>
      <c r="E14" s="1" t="s">
        <v>100</v>
      </c>
      <c r="F14" s="1">
        <v>0</v>
      </c>
      <c r="G14" s="1">
        <v>0</v>
      </c>
      <c r="H14" s="1" t="s">
        <v>137</v>
      </c>
      <c r="I14" s="1">
        <v>203</v>
      </c>
      <c r="J14" t="str">
        <f t="shared" si="0"/>
        <v>{ "flid": 2,"chid":2, "CO2": 0.2332, "N2" :0.8976,"Ro": 0.9345, "xx":0, "zz":0, "lastupdate":"2020-02-19T12:12", "quality":203},</v>
      </c>
    </row>
    <row r="15" spans="1:10" x14ac:dyDescent="0.3">
      <c r="A15" s="1">
        <v>2</v>
      </c>
      <c r="B15" s="1">
        <v>2</v>
      </c>
      <c r="C15" s="1" t="s">
        <v>98</v>
      </c>
      <c r="D15" s="1" t="s">
        <v>99</v>
      </c>
      <c r="E15" s="1" t="s">
        <v>100</v>
      </c>
      <c r="F15" s="1">
        <v>0</v>
      </c>
      <c r="G15" s="1">
        <v>0</v>
      </c>
      <c r="H15" s="1" t="s">
        <v>138</v>
      </c>
      <c r="I15" s="1">
        <v>204</v>
      </c>
      <c r="J15" t="str">
        <f t="shared" si="0"/>
        <v>{ "flid": 2,"chid":2, "CO2": 0.2332, "N2" :0.8976,"Ro": 0.9345, "xx":0, "zz":0, "lastupdate":"2020-02-19T12:13", "quality":204},</v>
      </c>
    </row>
    <row r="16" spans="1:10" x14ac:dyDescent="0.3">
      <c r="A16" s="1">
        <v>2</v>
      </c>
      <c r="B16" s="1">
        <v>2</v>
      </c>
      <c r="C16" s="1" t="s">
        <v>98</v>
      </c>
      <c r="D16" s="1" t="s">
        <v>99</v>
      </c>
      <c r="E16" s="1" t="s">
        <v>100</v>
      </c>
      <c r="F16" s="1">
        <v>0</v>
      </c>
      <c r="G16" s="1">
        <v>0</v>
      </c>
      <c r="H16" s="1" t="s">
        <v>139</v>
      </c>
      <c r="I16" s="1">
        <v>205</v>
      </c>
      <c r="J16" t="str">
        <f t="shared" si="0"/>
        <v>{ "flid": 2,"chid":2, "CO2": 0.2332, "N2" :0.8976,"Ro": 0.9345, "xx":0, "zz":0, "lastupdate":"2020-02-19T12:14", "quality":205},</v>
      </c>
    </row>
    <row r="17" spans="1:10" x14ac:dyDescent="0.3">
      <c r="A17" s="1">
        <v>2</v>
      </c>
      <c r="B17" s="1">
        <v>2</v>
      </c>
      <c r="C17" s="1" t="s">
        <v>98</v>
      </c>
      <c r="D17" s="1" t="s">
        <v>99</v>
      </c>
      <c r="E17" s="1" t="s">
        <v>100</v>
      </c>
      <c r="F17" s="1">
        <v>0</v>
      </c>
      <c r="G17" s="1">
        <v>0</v>
      </c>
      <c r="H17" s="1" t="s">
        <v>140</v>
      </c>
      <c r="I17" s="1">
        <v>206</v>
      </c>
      <c r="J17" t="str">
        <f t="shared" si="0"/>
        <v>{ "flid": 2,"chid":2, "CO2": 0.2332, "N2" :0.8976,"Ro": 0.9345, "xx":0, "zz":0, "lastupdate":"2020-02-19T12:15", "quality":206},</v>
      </c>
    </row>
    <row r="18" spans="1:10" x14ac:dyDescent="0.3">
      <c r="A18" s="1">
        <v>2</v>
      </c>
      <c r="B18" s="1">
        <v>2</v>
      </c>
      <c r="C18" s="1" t="s">
        <v>98</v>
      </c>
      <c r="D18" s="1" t="s">
        <v>99</v>
      </c>
      <c r="E18" s="1" t="s">
        <v>100</v>
      </c>
      <c r="F18" s="1">
        <v>0</v>
      </c>
      <c r="G18" s="1">
        <v>0</v>
      </c>
      <c r="H18" s="1" t="s">
        <v>141</v>
      </c>
      <c r="I18" s="1">
        <v>207</v>
      </c>
      <c r="J18" t="str">
        <f t="shared" si="0"/>
        <v>{ "flid": 2,"chid":2, "CO2": 0.2332, "N2" :0.8976,"Ro": 0.9345, "xx":0, "zz":0, "lastupdate":"2020-02-19T12:16", "quality":207},</v>
      </c>
    </row>
    <row r="19" spans="1:10" x14ac:dyDescent="0.3">
      <c r="A19" s="1">
        <v>2</v>
      </c>
      <c r="B19" s="1">
        <v>2</v>
      </c>
      <c r="C19" s="1" t="s">
        <v>98</v>
      </c>
      <c r="D19" s="1" t="s">
        <v>99</v>
      </c>
      <c r="E19" s="1" t="s">
        <v>100</v>
      </c>
      <c r="F19" s="1">
        <v>0</v>
      </c>
      <c r="G19" s="1">
        <v>0</v>
      </c>
      <c r="H19" s="1" t="s">
        <v>142</v>
      </c>
      <c r="I19" s="1">
        <v>208</v>
      </c>
      <c r="J19" t="str">
        <f t="shared" si="0"/>
        <v>{ "flid": 2,"chid":2, "CO2": 0.2332, "N2" :0.8976,"Ro": 0.9345, "xx":0, "zz":0, "lastupdate":"2020-02-19T12:17", "quality":208},</v>
      </c>
    </row>
    <row r="20" spans="1:10" x14ac:dyDescent="0.3">
      <c r="A20" s="1">
        <v>2</v>
      </c>
      <c r="B20" s="1">
        <v>2</v>
      </c>
      <c r="C20" s="1" t="s">
        <v>98</v>
      </c>
      <c r="D20" s="1" t="s">
        <v>99</v>
      </c>
      <c r="E20" s="1" t="s">
        <v>100</v>
      </c>
      <c r="F20" s="1">
        <v>0</v>
      </c>
      <c r="G20" s="1">
        <v>0</v>
      </c>
      <c r="H20" s="1" t="s">
        <v>143</v>
      </c>
      <c r="I20" s="1">
        <v>209</v>
      </c>
      <c r="J20" t="str">
        <f t="shared" si="0"/>
        <v>{ "flid": 2,"chid":2, "CO2": 0.2332, "N2" :0.8976,"Ro": 0.9345, "xx":0, "zz":0, "lastupdate":"2020-02-19T12:18", "quality":209},</v>
      </c>
    </row>
    <row r="21" spans="1:10" x14ac:dyDescent="0.3">
      <c r="A21" s="1">
        <v>3</v>
      </c>
      <c r="B21" s="1">
        <v>3</v>
      </c>
      <c r="C21" s="1" t="s">
        <v>98</v>
      </c>
      <c r="D21" s="1" t="s">
        <v>99</v>
      </c>
      <c r="E21" s="1" t="s">
        <v>100</v>
      </c>
      <c r="F21" s="1">
        <v>0</v>
      </c>
      <c r="G21" s="1">
        <v>0</v>
      </c>
      <c r="H21" s="1" t="s">
        <v>144</v>
      </c>
      <c r="I21" s="1">
        <v>210</v>
      </c>
      <c r="J21" t="str">
        <f t="shared" si="0"/>
        <v>{ "flid": 3,"chid":3, "CO2": 0.2332, "N2" :0.8976,"Ro": 0.9345, "xx":0, "zz":0, "lastupdate":"2020-02-19T12:19", "quality":210},</v>
      </c>
    </row>
    <row r="22" spans="1:10" ht="14.45" x14ac:dyDescent="0.3">
      <c r="A22" s="1">
        <v>3</v>
      </c>
      <c r="B22" s="1">
        <v>3</v>
      </c>
      <c r="C22" s="1" t="s">
        <v>98</v>
      </c>
      <c r="D22" s="1" t="s">
        <v>99</v>
      </c>
      <c r="E22" s="1" t="s">
        <v>100</v>
      </c>
      <c r="F22" s="1">
        <v>0</v>
      </c>
      <c r="G22" s="1">
        <v>0</v>
      </c>
      <c r="H22" s="1" t="s">
        <v>145</v>
      </c>
      <c r="I22" s="1">
        <v>211</v>
      </c>
      <c r="J22" t="str">
        <f t="shared" si="0"/>
        <v>{ "flid": 3,"chid":3, "CO2": 0.2332, "N2" :0.8976,"Ro": 0.9345, "xx":0, "zz":0, "lastupdate":"2020-02-19T12:20", "quality":211},</v>
      </c>
    </row>
    <row r="23" spans="1:10" ht="14.45" x14ac:dyDescent="0.3">
      <c r="A23" s="1">
        <v>3</v>
      </c>
      <c r="B23" s="1">
        <v>3</v>
      </c>
      <c r="C23" s="1" t="s">
        <v>98</v>
      </c>
      <c r="D23" s="1" t="s">
        <v>99</v>
      </c>
      <c r="E23" s="1" t="s">
        <v>100</v>
      </c>
      <c r="F23" s="1">
        <v>0</v>
      </c>
      <c r="G23" s="1">
        <v>0</v>
      </c>
      <c r="H23" s="1" t="s">
        <v>146</v>
      </c>
      <c r="I23" s="1">
        <v>212</v>
      </c>
      <c r="J23" t="str">
        <f t="shared" si="0"/>
        <v>{ "flid": 3,"chid":3, "CO2": 0.2332, "N2" :0.8976,"Ro": 0.9345, "xx":0, "zz":0, "lastupdate":"2020-02-19T12:21", "quality":212},</v>
      </c>
    </row>
    <row r="24" spans="1:10" ht="14.45" x14ac:dyDescent="0.3">
      <c r="A24" s="1">
        <v>3</v>
      </c>
      <c r="B24" s="1">
        <v>3</v>
      </c>
      <c r="C24" s="1" t="s">
        <v>98</v>
      </c>
      <c r="D24" s="1" t="s">
        <v>99</v>
      </c>
      <c r="E24" s="1" t="s">
        <v>100</v>
      </c>
      <c r="F24" s="1">
        <v>0</v>
      </c>
      <c r="G24" s="1">
        <v>0</v>
      </c>
      <c r="H24" s="1" t="s">
        <v>147</v>
      </c>
      <c r="I24" s="1">
        <v>213</v>
      </c>
      <c r="J24" t="str">
        <f t="shared" si="0"/>
        <v>{ "flid": 3,"chid":3, "CO2": 0.2332, "N2" :0.8976,"Ro": 0.9345, "xx":0, "zz":0, "lastupdate":"2020-02-19T12:22", "quality":213},</v>
      </c>
    </row>
    <row r="25" spans="1:10" ht="14.45" x14ac:dyDescent="0.3">
      <c r="A25" s="1">
        <v>3</v>
      </c>
      <c r="B25" s="1">
        <v>3</v>
      </c>
      <c r="C25" s="1" t="s">
        <v>98</v>
      </c>
      <c r="D25" s="1" t="s">
        <v>99</v>
      </c>
      <c r="E25" s="1" t="s">
        <v>100</v>
      </c>
      <c r="F25" s="1">
        <v>0</v>
      </c>
      <c r="G25" s="1">
        <v>0</v>
      </c>
      <c r="H25" s="1" t="s">
        <v>148</v>
      </c>
      <c r="I25" s="1">
        <v>214</v>
      </c>
      <c r="J25" t="str">
        <f t="shared" si="0"/>
        <v>{ "flid": 3,"chid":3, "CO2": 0.2332, "N2" :0.8976,"Ro": 0.9345, "xx":0, "zz":0, "lastupdate":"2020-02-19T12:23", "quality":214},</v>
      </c>
    </row>
    <row r="26" spans="1:10" ht="14.45" x14ac:dyDescent="0.3">
      <c r="A26" s="1">
        <v>3</v>
      </c>
      <c r="B26" s="1">
        <v>3</v>
      </c>
      <c r="C26" s="1" t="s">
        <v>98</v>
      </c>
      <c r="D26" s="1" t="s">
        <v>99</v>
      </c>
      <c r="E26" s="1" t="s">
        <v>100</v>
      </c>
      <c r="F26" s="1">
        <v>0</v>
      </c>
      <c r="G26" s="1">
        <v>0</v>
      </c>
      <c r="H26" s="1" t="s">
        <v>149</v>
      </c>
      <c r="I26" s="1">
        <v>215</v>
      </c>
      <c r="J26" t="str">
        <f t="shared" si="0"/>
        <v>{ "flid": 3,"chid":3, "CO2": 0.2332, "N2" :0.8976,"Ro": 0.9345, "xx":0, "zz":0, "lastupdate":"2020-02-19T12:24", "quality":215},</v>
      </c>
    </row>
    <row r="27" spans="1:10" ht="14.45" x14ac:dyDescent="0.3">
      <c r="A27" s="1">
        <v>3</v>
      </c>
      <c r="B27" s="1">
        <v>3</v>
      </c>
      <c r="C27" s="1" t="s">
        <v>98</v>
      </c>
      <c r="D27" s="1" t="s">
        <v>99</v>
      </c>
      <c r="E27" s="1" t="s">
        <v>100</v>
      </c>
      <c r="F27" s="1">
        <v>0</v>
      </c>
      <c r="G27" s="1">
        <v>0</v>
      </c>
      <c r="H27" s="1" t="s">
        <v>150</v>
      </c>
      <c r="I27" s="1">
        <v>216</v>
      </c>
      <c r="J27" t="str">
        <f t="shared" si="0"/>
        <v>{ "flid": 3,"chid":3, "CO2": 0.2332, "N2" :0.8976,"Ro": 0.9345, "xx":0, "zz":0, "lastupdate":"2020-02-19T12:25", "quality":216},</v>
      </c>
    </row>
    <row r="28" spans="1:10" ht="14.45" x14ac:dyDescent="0.3">
      <c r="A28" s="1">
        <v>3</v>
      </c>
      <c r="B28" s="1">
        <v>3</v>
      </c>
      <c r="C28" s="1" t="s">
        <v>98</v>
      </c>
      <c r="D28" s="1" t="s">
        <v>99</v>
      </c>
      <c r="E28" s="1" t="s">
        <v>100</v>
      </c>
      <c r="F28" s="1">
        <v>0</v>
      </c>
      <c r="G28" s="1">
        <v>0</v>
      </c>
      <c r="H28" s="1" t="s">
        <v>151</v>
      </c>
      <c r="I28" s="1">
        <v>217</v>
      </c>
      <c r="J28" t="str">
        <f t="shared" si="0"/>
        <v>{ "flid": 3,"chid":3, "CO2": 0.2332, "N2" :0.8976,"Ro": 0.9345, "xx":0, "zz":0, "lastupdate":"2020-02-19T12:26", "quality":217},</v>
      </c>
    </row>
    <row r="29" spans="1:10" ht="14.45" x14ac:dyDescent="0.3">
      <c r="A29" s="1">
        <v>3</v>
      </c>
      <c r="B29" s="1">
        <v>3</v>
      </c>
      <c r="C29" s="1" t="s">
        <v>98</v>
      </c>
      <c r="D29" s="1" t="s">
        <v>99</v>
      </c>
      <c r="E29" s="1" t="s">
        <v>100</v>
      </c>
      <c r="F29" s="1">
        <v>0</v>
      </c>
      <c r="G29" s="1">
        <v>0</v>
      </c>
      <c r="H29" s="1" t="s">
        <v>152</v>
      </c>
      <c r="I29" s="1">
        <v>218</v>
      </c>
      <c r="J29" t="str">
        <f t="shared" si="0"/>
        <v>{ "flid": 3,"chid":3, "CO2": 0.2332, "N2" :0.8976,"Ro": 0.9345, "xx":0, "zz":0, "lastupdate":"2020-02-19T12:27", "quality":218},</v>
      </c>
    </row>
    <row r="30" spans="1:10" ht="14.45" x14ac:dyDescent="0.3">
      <c r="A30" s="1">
        <v>4</v>
      </c>
      <c r="B30" s="1">
        <v>4</v>
      </c>
      <c r="C30" s="1" t="s">
        <v>98</v>
      </c>
      <c r="D30" s="1" t="s">
        <v>99</v>
      </c>
      <c r="E30" s="1" t="s">
        <v>100</v>
      </c>
      <c r="F30" s="1">
        <v>0</v>
      </c>
      <c r="G30" s="1">
        <v>0</v>
      </c>
      <c r="H30" s="1" t="s">
        <v>153</v>
      </c>
      <c r="I30" s="1">
        <v>219</v>
      </c>
      <c r="J30" t="str">
        <f t="shared" si="0"/>
        <v>{ "flid": 4,"chid":4, "CO2": 0.2332, "N2" :0.8976,"Ro": 0.9345, "xx":0, "zz":0, "lastupdate":"2020-02-19T12:28", "quality":219},</v>
      </c>
    </row>
    <row r="31" spans="1:10" ht="14.45" x14ac:dyDescent="0.3">
      <c r="A31" s="1">
        <v>4</v>
      </c>
      <c r="B31" s="1">
        <v>4</v>
      </c>
      <c r="C31" s="1" t="s">
        <v>98</v>
      </c>
      <c r="D31" s="1" t="s">
        <v>99</v>
      </c>
      <c r="E31" s="1" t="s">
        <v>100</v>
      </c>
      <c r="F31" s="1">
        <v>0</v>
      </c>
      <c r="G31" s="1">
        <v>0</v>
      </c>
      <c r="H31" s="1" t="s">
        <v>154</v>
      </c>
      <c r="I31" s="1">
        <v>220</v>
      </c>
      <c r="J31" t="str">
        <f t="shared" si="0"/>
        <v>{ "flid": 4,"chid":4, "CO2": 0.2332, "N2" :0.8976,"Ro": 0.9345, "xx":0, "zz":0, "lastupdate":"2020-02-19T12:29", "quality":220},</v>
      </c>
    </row>
    <row r="32" spans="1:10" ht="14.45" x14ac:dyDescent="0.3">
      <c r="A32" s="1">
        <v>4</v>
      </c>
      <c r="B32" s="1">
        <v>4</v>
      </c>
      <c r="C32" s="1" t="s">
        <v>98</v>
      </c>
      <c r="D32" s="1" t="s">
        <v>99</v>
      </c>
      <c r="E32" s="1" t="s">
        <v>100</v>
      </c>
      <c r="F32" s="1">
        <v>0</v>
      </c>
      <c r="G32" s="1">
        <v>0</v>
      </c>
      <c r="H32" s="1" t="s">
        <v>155</v>
      </c>
      <c r="I32" s="1">
        <v>221</v>
      </c>
      <c r="J32" t="str">
        <f t="shared" si="0"/>
        <v>{ "flid": 4,"chid":4, "CO2": 0.2332, "N2" :0.8976,"Ro": 0.9345, "xx":0, "zz":0, "lastupdate":"2020-02-19T12:30", "quality":221},</v>
      </c>
    </row>
    <row r="33" spans="1:10" ht="14.45" x14ac:dyDescent="0.3">
      <c r="A33" s="1">
        <v>4</v>
      </c>
      <c r="B33" s="1">
        <v>4</v>
      </c>
      <c r="C33" s="1" t="s">
        <v>98</v>
      </c>
      <c r="D33" s="1" t="s">
        <v>99</v>
      </c>
      <c r="E33" s="1" t="s">
        <v>100</v>
      </c>
      <c r="F33" s="1">
        <v>0</v>
      </c>
      <c r="G33" s="1">
        <v>0</v>
      </c>
      <c r="H33" s="1" t="s">
        <v>156</v>
      </c>
      <c r="I33" s="1">
        <v>222</v>
      </c>
      <c r="J33" t="str">
        <f t="shared" si="0"/>
        <v>{ "flid": 4,"chid":4, "CO2": 0.2332, "N2" :0.8976,"Ro": 0.9345, "xx":0, "zz":0, "lastupdate":"2020-02-19T12:31", "quality":222},</v>
      </c>
    </row>
    <row r="34" spans="1:10" ht="14.45" x14ac:dyDescent="0.3">
      <c r="A34" s="1">
        <v>4</v>
      </c>
      <c r="B34" s="1">
        <v>4</v>
      </c>
      <c r="C34" s="1" t="s">
        <v>98</v>
      </c>
      <c r="D34" s="1" t="s">
        <v>99</v>
      </c>
      <c r="E34" s="1" t="s">
        <v>100</v>
      </c>
      <c r="F34" s="1">
        <v>0</v>
      </c>
      <c r="G34" s="1">
        <v>0</v>
      </c>
      <c r="H34" s="1" t="s">
        <v>157</v>
      </c>
      <c r="I34" s="1">
        <v>223</v>
      </c>
      <c r="J34" t="str">
        <f t="shared" si="0"/>
        <v>{ "flid": 4,"chid":4, "CO2": 0.2332, "N2" :0.8976,"Ro": 0.9345, "xx":0, "zz":0, "lastupdate":"2020-02-19T12:32", "quality":223},</v>
      </c>
    </row>
    <row r="35" spans="1:10" ht="14.45" x14ac:dyDescent="0.3">
      <c r="A35" s="1">
        <v>4</v>
      </c>
      <c r="B35" s="1">
        <v>4</v>
      </c>
      <c r="C35" s="1" t="s">
        <v>98</v>
      </c>
      <c r="D35" s="1" t="s">
        <v>99</v>
      </c>
      <c r="E35" s="1" t="s">
        <v>100</v>
      </c>
      <c r="F35" s="1">
        <v>0</v>
      </c>
      <c r="G35" s="1">
        <v>0</v>
      </c>
      <c r="H35" s="1" t="s">
        <v>158</v>
      </c>
      <c r="I35" s="1">
        <v>224</v>
      </c>
      <c r="J35" t="str">
        <f t="shared" si="0"/>
        <v>{ "flid": 4,"chid":4, "CO2": 0.2332, "N2" :0.8976,"Ro": 0.9345, "xx":0, "zz":0, "lastupdate":"2020-02-19T12:33", "quality":224},</v>
      </c>
    </row>
    <row r="36" spans="1:10" ht="14.45" x14ac:dyDescent="0.3">
      <c r="A36" s="1">
        <v>4</v>
      </c>
      <c r="B36" s="1">
        <v>4</v>
      </c>
      <c r="C36" s="1" t="s">
        <v>98</v>
      </c>
      <c r="D36" s="1" t="s">
        <v>99</v>
      </c>
      <c r="E36" s="1" t="s">
        <v>100</v>
      </c>
      <c r="F36" s="1">
        <v>0</v>
      </c>
      <c r="G36" s="1">
        <v>0</v>
      </c>
      <c r="H36" s="1" t="s">
        <v>159</v>
      </c>
      <c r="I36" s="1">
        <v>225</v>
      </c>
      <c r="J36" t="str">
        <f t="shared" si="0"/>
        <v>{ "flid": 4,"chid":4, "CO2": 0.2332, "N2" :0.8976,"Ro": 0.9345, "xx":0, "zz":0, "lastupdate":"2020-02-19T12:34", "quality":225},</v>
      </c>
    </row>
    <row r="37" spans="1:10" ht="14.45" x14ac:dyDescent="0.3">
      <c r="A37" s="1">
        <v>4</v>
      </c>
      <c r="B37" s="1">
        <v>4</v>
      </c>
      <c r="C37" s="1" t="s">
        <v>98</v>
      </c>
      <c r="D37" s="1" t="s">
        <v>99</v>
      </c>
      <c r="E37" s="1" t="s">
        <v>100</v>
      </c>
      <c r="F37" s="1">
        <v>0</v>
      </c>
      <c r="G37" s="1">
        <v>0</v>
      </c>
      <c r="H37" s="1" t="s">
        <v>160</v>
      </c>
      <c r="I37" s="1">
        <v>226</v>
      </c>
      <c r="J37" t="str">
        <f t="shared" si="0"/>
        <v>{ "flid": 4,"chid":4, "CO2": 0.2332, "N2" :0.8976,"Ro": 0.9345, "xx":0, "zz":0, "lastupdate":"2020-02-19T12:35", "quality":226},</v>
      </c>
    </row>
    <row r="38" spans="1:10" ht="14.45" x14ac:dyDescent="0.3">
      <c r="A38" s="1">
        <v>4</v>
      </c>
      <c r="B38" s="1">
        <v>4</v>
      </c>
      <c r="C38" s="1" t="s">
        <v>98</v>
      </c>
      <c r="D38" s="1" t="s">
        <v>99</v>
      </c>
      <c r="E38" s="1" t="s">
        <v>100</v>
      </c>
      <c r="F38" s="1">
        <v>0</v>
      </c>
      <c r="G38" s="1">
        <v>0</v>
      </c>
      <c r="H38" s="1" t="s">
        <v>161</v>
      </c>
      <c r="I38" s="1">
        <v>227</v>
      </c>
      <c r="J38" t="str">
        <f t="shared" si="0"/>
        <v>{ "flid": 4,"chid":4, "CO2": 0.2332, "N2" :0.8976,"Ro": 0.9345, "xx":0, "zz":0, "lastupdate":"2020-02-19T12:36", "quality":227},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opLeftCell="B1" workbookViewId="0">
      <selection activeCell="AD16" sqref="AD16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162</v>
      </c>
      <c r="B1" s="11" t="s">
        <v>163</v>
      </c>
      <c r="C1" s="11" t="s">
        <v>33</v>
      </c>
      <c r="D1" s="11" t="s">
        <v>3</v>
      </c>
      <c r="E1" s="11" t="s">
        <v>34</v>
      </c>
      <c r="F1" s="11" t="s">
        <v>2</v>
      </c>
      <c r="G1" s="11" t="s">
        <v>165</v>
      </c>
      <c r="H1" s="11" t="s">
        <v>166</v>
      </c>
      <c r="I1" s="11"/>
      <c r="J1" s="11" t="s">
        <v>167</v>
      </c>
      <c r="K1" s="11"/>
      <c r="L1" s="22"/>
      <c r="M1" s="21" t="s">
        <v>171</v>
      </c>
      <c r="N1" s="21" t="s">
        <v>172</v>
      </c>
      <c r="O1" s="21" t="s">
        <v>174</v>
      </c>
      <c r="P1" s="21" t="s">
        <v>175</v>
      </c>
      <c r="Q1" s="21" t="s">
        <v>33</v>
      </c>
      <c r="R1" s="21" t="s">
        <v>3</v>
      </c>
      <c r="S1" s="21" t="s">
        <v>165</v>
      </c>
      <c r="T1" s="21" t="s">
        <v>166</v>
      </c>
      <c r="U1" s="21" t="s">
        <v>177</v>
      </c>
      <c r="V1" s="21" t="s">
        <v>178</v>
      </c>
      <c r="W1" s="21" t="s">
        <v>59</v>
      </c>
      <c r="X1" s="21" t="s">
        <v>60</v>
      </c>
      <c r="Y1" s="21" t="s">
        <v>62</v>
      </c>
      <c r="Z1" s="21" t="s">
        <v>63</v>
      </c>
      <c r="AA1" s="21" t="s">
        <v>65</v>
      </c>
      <c r="AB1" s="27" t="s">
        <v>66</v>
      </c>
      <c r="AC1" s="27"/>
      <c r="AD1" s="23" t="s">
        <v>11</v>
      </c>
    </row>
    <row r="2" spans="1:30" s="9" customFormat="1" ht="15.75" thickBot="1" x14ac:dyDescent="0.3">
      <c r="A2" s="12" t="s">
        <v>164</v>
      </c>
      <c r="B2" s="13">
        <v>1</v>
      </c>
      <c r="C2" s="13" t="s">
        <v>43</v>
      </c>
      <c r="D2" s="3" t="s">
        <v>180</v>
      </c>
      <c r="E2" s="13" t="s">
        <v>44</v>
      </c>
      <c r="F2" s="3" t="s">
        <v>7</v>
      </c>
      <c r="G2" s="13" t="s">
        <v>169</v>
      </c>
      <c r="H2" s="13" t="s">
        <v>182</v>
      </c>
      <c r="I2" s="13" t="s">
        <v>168</v>
      </c>
      <c r="J2" s="13">
        <v>30</v>
      </c>
      <c r="K2" s="13" t="s">
        <v>170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173</v>
      </c>
      <c r="N3" s="8">
        <v>1</v>
      </c>
      <c r="O3" s="8" t="s">
        <v>176</v>
      </c>
      <c r="P3" s="8">
        <v>0</v>
      </c>
      <c r="Q3" s="8" t="s">
        <v>43</v>
      </c>
      <c r="R3" s="8" t="s">
        <v>183</v>
      </c>
      <c r="S3" s="8" t="s">
        <v>169</v>
      </c>
      <c r="T3" s="13" t="s">
        <v>182</v>
      </c>
      <c r="U3" s="8" t="s">
        <v>179</v>
      </c>
      <c r="V3" s="8">
        <v>100</v>
      </c>
      <c r="W3" s="8" t="s">
        <v>61</v>
      </c>
      <c r="X3" s="8" t="s">
        <v>5</v>
      </c>
      <c r="Y3" s="8" t="s">
        <v>64</v>
      </c>
      <c r="Z3" s="8" t="s">
        <v>5</v>
      </c>
      <c r="AA3" s="8" t="s">
        <v>67</v>
      </c>
      <c r="AB3" s="8" t="s">
        <v>5</v>
      </c>
      <c r="AC3" s="10" t="s">
        <v>41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173</v>
      </c>
      <c r="N4" s="8">
        <v>2</v>
      </c>
      <c r="O4" s="8" t="s">
        <v>176</v>
      </c>
      <c r="P4" s="8">
        <v>0</v>
      </c>
      <c r="Q4" s="8" t="s">
        <v>43</v>
      </c>
      <c r="R4" s="8" t="s">
        <v>184</v>
      </c>
      <c r="S4" s="8" t="s">
        <v>169</v>
      </c>
      <c r="T4" s="13" t="s">
        <v>182</v>
      </c>
      <c r="U4" s="8" t="s">
        <v>179</v>
      </c>
      <c r="V4" s="8">
        <v>100</v>
      </c>
      <c r="W4" s="8" t="s">
        <v>61</v>
      </c>
      <c r="X4" s="8" t="s">
        <v>5</v>
      </c>
      <c r="Y4" s="8" t="s">
        <v>64</v>
      </c>
      <c r="Z4" s="8" t="s">
        <v>5</v>
      </c>
      <c r="AA4" s="8" t="s">
        <v>67</v>
      </c>
      <c r="AB4" s="8" t="s">
        <v>5</v>
      </c>
      <c r="AC4" s="10" t="s">
        <v>41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173</v>
      </c>
      <c r="N5" s="19">
        <v>3</v>
      </c>
      <c r="O5" s="8" t="s">
        <v>176</v>
      </c>
      <c r="P5" s="19">
        <v>0</v>
      </c>
      <c r="Q5" s="19" t="s">
        <v>43</v>
      </c>
      <c r="R5" s="8" t="s">
        <v>185</v>
      </c>
      <c r="S5" s="8" t="s">
        <v>169</v>
      </c>
      <c r="T5" s="13" t="s">
        <v>182</v>
      </c>
      <c r="U5" s="8" t="s">
        <v>179</v>
      </c>
      <c r="V5" s="8">
        <v>100</v>
      </c>
      <c r="W5" s="19" t="s">
        <v>61</v>
      </c>
      <c r="X5" s="19" t="s">
        <v>5</v>
      </c>
      <c r="Y5" s="19" t="s">
        <v>64</v>
      </c>
      <c r="Z5" s="19" t="s">
        <v>5</v>
      </c>
      <c r="AA5" s="19" t="s">
        <v>67</v>
      </c>
      <c r="AB5" s="19" t="s">
        <v>5</v>
      </c>
      <c r="AC5" s="20" t="s">
        <v>42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164</v>
      </c>
      <c r="B6" s="13">
        <v>2</v>
      </c>
      <c r="C6" s="13" t="s">
        <v>43</v>
      </c>
      <c r="D6" s="3" t="s">
        <v>181</v>
      </c>
      <c r="E6" s="13" t="s">
        <v>44</v>
      </c>
      <c r="F6" s="3" t="s">
        <v>9</v>
      </c>
      <c r="G6" s="13" t="s">
        <v>169</v>
      </c>
      <c r="H6" s="13" t="s">
        <v>182</v>
      </c>
      <c r="I6" s="13" t="s">
        <v>168</v>
      </c>
      <c r="J6" s="13">
        <v>30</v>
      </c>
      <c r="K6" s="13" t="s">
        <v>170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173</v>
      </c>
      <c r="N7" s="8">
        <v>4</v>
      </c>
      <c r="O7" s="8" t="s">
        <v>176</v>
      </c>
      <c r="P7" s="8">
        <v>0</v>
      </c>
      <c r="Q7" s="8" t="s">
        <v>43</v>
      </c>
      <c r="R7" s="8" t="s">
        <v>186</v>
      </c>
      <c r="S7" s="8" t="s">
        <v>169</v>
      </c>
      <c r="T7" s="13" t="s">
        <v>182</v>
      </c>
      <c r="U7" s="8" t="s">
        <v>179</v>
      </c>
      <c r="V7" s="8">
        <v>100</v>
      </c>
      <c r="W7" s="8" t="s">
        <v>61</v>
      </c>
      <c r="X7" s="8" t="s">
        <v>5</v>
      </c>
      <c r="Y7" s="8" t="s">
        <v>64</v>
      </c>
      <c r="Z7" s="8" t="s">
        <v>5</v>
      </c>
      <c r="AA7" s="8" t="s">
        <v>67</v>
      </c>
      <c r="AB7" s="8" t="s">
        <v>5</v>
      </c>
      <c r="AC7" s="10" t="s">
        <v>41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173</v>
      </c>
      <c r="N8" s="8">
        <v>5</v>
      </c>
      <c r="O8" s="8" t="s">
        <v>176</v>
      </c>
      <c r="P8" s="8">
        <v>0</v>
      </c>
      <c r="Q8" s="8" t="s">
        <v>43</v>
      </c>
      <c r="R8" s="8" t="s">
        <v>187</v>
      </c>
      <c r="S8" s="8" t="s">
        <v>169</v>
      </c>
      <c r="T8" s="13" t="s">
        <v>182</v>
      </c>
      <c r="U8" s="8" t="s">
        <v>179</v>
      </c>
      <c r="V8" s="8">
        <v>100</v>
      </c>
      <c r="W8" s="8" t="s">
        <v>61</v>
      </c>
      <c r="X8" s="8" t="s">
        <v>5</v>
      </c>
      <c r="Y8" s="8" t="s">
        <v>64</v>
      </c>
      <c r="Z8" s="8" t="s">
        <v>5</v>
      </c>
      <c r="AA8" s="8" t="s">
        <v>67</v>
      </c>
      <c r="AB8" s="8" t="s">
        <v>5</v>
      </c>
      <c r="AC8" s="10" t="s">
        <v>41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173</v>
      </c>
      <c r="N9" s="8">
        <v>6</v>
      </c>
      <c r="O9" s="8" t="s">
        <v>176</v>
      </c>
      <c r="P9" s="19">
        <v>0</v>
      </c>
      <c r="Q9" s="19" t="s">
        <v>43</v>
      </c>
      <c r="R9" s="8" t="s">
        <v>188</v>
      </c>
      <c r="S9" s="8" t="s">
        <v>169</v>
      </c>
      <c r="T9" s="13" t="s">
        <v>182</v>
      </c>
      <c r="U9" s="8" t="s">
        <v>179</v>
      </c>
      <c r="V9" s="8">
        <v>100</v>
      </c>
      <c r="W9" s="19" t="s">
        <v>61</v>
      </c>
      <c r="X9" s="19" t="s">
        <v>5</v>
      </c>
      <c r="Y9" s="19" t="s">
        <v>64</v>
      </c>
      <c r="Z9" s="19" t="s">
        <v>5</v>
      </c>
      <c r="AA9" s="19" t="s">
        <v>67</v>
      </c>
      <c r="AB9" s="19" t="s">
        <v>5</v>
      </c>
      <c r="AC9" s="20" t="s">
        <v>42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32" sqref="J3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189</v>
      </c>
      <c r="B2" s="2" t="s">
        <v>172</v>
      </c>
      <c r="C2" s="45" t="s">
        <v>190</v>
      </c>
      <c r="D2" s="45" t="s">
        <v>191</v>
      </c>
      <c r="E2" s="45" t="s">
        <v>192</v>
      </c>
      <c r="F2" s="45" t="s">
        <v>193</v>
      </c>
      <c r="G2" s="45" t="s">
        <v>96</v>
      </c>
      <c r="H2" s="45" t="s">
        <v>18</v>
      </c>
      <c r="I2" s="45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195</v>
      </c>
      <c r="E3" s="1" t="s">
        <v>195</v>
      </c>
      <c r="F3" s="1" t="s">
        <v>194</v>
      </c>
      <c r="G3" s="1">
        <v>1000</v>
      </c>
      <c r="H3" s="1" t="s">
        <v>122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195</v>
      </c>
      <c r="E4" s="1" t="s">
        <v>195</v>
      </c>
      <c r="F4" s="1" t="s">
        <v>194</v>
      </c>
      <c r="G4" s="1">
        <v>1000</v>
      </c>
      <c r="H4" s="1" t="s">
        <v>124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195</v>
      </c>
      <c r="E5" s="1" t="s">
        <v>195</v>
      </c>
      <c r="F5" s="1" t="s">
        <v>194</v>
      </c>
      <c r="G5" s="1">
        <v>1000</v>
      </c>
      <c r="H5" s="1" t="s">
        <v>126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195</v>
      </c>
      <c r="E6" s="1" t="s">
        <v>195</v>
      </c>
      <c r="F6" s="1" t="s">
        <v>194</v>
      </c>
      <c r="G6" s="1">
        <v>1000</v>
      </c>
      <c r="H6" s="1" t="s">
        <v>128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195</v>
      </c>
      <c r="E7" s="1" t="s">
        <v>195</v>
      </c>
      <c r="F7" s="1" t="s">
        <v>194</v>
      </c>
      <c r="G7" s="1">
        <v>1000</v>
      </c>
      <c r="H7" s="1" t="s">
        <v>122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195</v>
      </c>
      <c r="E8" s="1" t="s">
        <v>195</v>
      </c>
      <c r="F8" s="1" t="s">
        <v>194</v>
      </c>
      <c r="G8" s="1">
        <v>1000</v>
      </c>
      <c r="H8" s="1" t="s">
        <v>124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195</v>
      </c>
      <c r="E9" s="1" t="s">
        <v>195</v>
      </c>
      <c r="F9" s="1" t="s">
        <v>194</v>
      </c>
      <c r="G9" s="1">
        <v>1000</v>
      </c>
      <c r="H9" s="1" t="s">
        <v>126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195</v>
      </c>
      <c r="E10" s="1" t="s">
        <v>195</v>
      </c>
      <c r="F10" s="1" t="s">
        <v>194</v>
      </c>
      <c r="G10" s="1">
        <v>1000</v>
      </c>
      <c r="H10" s="1" t="s">
        <v>128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195</v>
      </c>
      <c r="E11" s="1" t="s">
        <v>195</v>
      </c>
      <c r="F11" s="1" t="s">
        <v>194</v>
      </c>
      <c r="G11" s="1">
        <v>1000</v>
      </c>
      <c r="H11" s="1" t="s">
        <v>122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195</v>
      </c>
      <c r="E12" s="1" t="s">
        <v>195</v>
      </c>
      <c r="F12" s="1" t="s">
        <v>194</v>
      </c>
      <c r="G12" s="1">
        <v>1000</v>
      </c>
      <c r="H12" s="1" t="s">
        <v>124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195</v>
      </c>
      <c r="E13" s="1" t="s">
        <v>195</v>
      </c>
      <c r="F13" s="1" t="s">
        <v>194</v>
      </c>
      <c r="G13" s="1">
        <v>1000</v>
      </c>
      <c r="H13" s="1" t="s">
        <v>126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195</v>
      </c>
      <c r="E14" s="1" t="s">
        <v>195</v>
      </c>
      <c r="F14" s="1" t="s">
        <v>194</v>
      </c>
      <c r="G14" s="1">
        <v>1000</v>
      </c>
      <c r="H14" s="1" t="s">
        <v>128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195</v>
      </c>
      <c r="E15" s="1" t="s">
        <v>195</v>
      </c>
      <c r="F15" s="1" t="s">
        <v>194</v>
      </c>
      <c r="G15" s="1">
        <v>1000</v>
      </c>
      <c r="H15" s="1" t="s">
        <v>122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195</v>
      </c>
      <c r="E16" s="1" t="s">
        <v>195</v>
      </c>
      <c r="F16" s="1" t="s">
        <v>194</v>
      </c>
      <c r="G16" s="1">
        <v>1000</v>
      </c>
      <c r="H16" s="1" t="s">
        <v>124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195</v>
      </c>
      <c r="E17" s="1" t="s">
        <v>195</v>
      </c>
      <c r="F17" s="1" t="s">
        <v>194</v>
      </c>
      <c r="G17" s="1">
        <v>1000</v>
      </c>
      <c r="H17" s="1" t="s">
        <v>126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195</v>
      </c>
      <c r="E18" s="1" t="s">
        <v>195</v>
      </c>
      <c r="F18" s="1" t="s">
        <v>194</v>
      </c>
      <c r="G18" s="1">
        <v>1000</v>
      </c>
      <c r="H18" s="1" t="s">
        <v>128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195</v>
      </c>
      <c r="E19" s="1" t="s">
        <v>195</v>
      </c>
      <c r="F19" s="1" t="s">
        <v>194</v>
      </c>
      <c r="G19" s="1">
        <v>1000</v>
      </c>
      <c r="H19" s="1" t="s">
        <v>122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195</v>
      </c>
      <c r="E20" s="1" t="s">
        <v>195</v>
      </c>
      <c r="F20" s="1" t="s">
        <v>194</v>
      </c>
      <c r="G20" s="1">
        <v>1000</v>
      </c>
      <c r="H20" s="1" t="s">
        <v>124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195</v>
      </c>
      <c r="E21" s="1" t="s">
        <v>195</v>
      </c>
      <c r="F21" s="1" t="s">
        <v>194</v>
      </c>
      <c r="G21" s="1">
        <v>1000</v>
      </c>
      <c r="H21" s="1" t="s">
        <v>126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195</v>
      </c>
      <c r="E22" s="1" t="s">
        <v>195</v>
      </c>
      <c r="F22" s="1" t="s">
        <v>194</v>
      </c>
      <c r="G22" s="1">
        <v>1000</v>
      </c>
      <c r="H22" s="1" t="s">
        <v>128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195</v>
      </c>
      <c r="E23" s="1" t="s">
        <v>195</v>
      </c>
      <c r="F23" s="1" t="s">
        <v>194</v>
      </c>
      <c r="G23" s="1">
        <v>1000</v>
      </c>
      <c r="H23" s="1" t="s">
        <v>122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195</v>
      </c>
      <c r="E24" s="1" t="s">
        <v>195</v>
      </c>
      <c r="F24" s="1" t="s">
        <v>194</v>
      </c>
      <c r="G24" s="1">
        <v>1000</v>
      </c>
      <c r="H24" s="1" t="s">
        <v>124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195</v>
      </c>
      <c r="E25" s="1" t="s">
        <v>195</v>
      </c>
      <c r="F25" s="1" t="s">
        <v>194</v>
      </c>
      <c r="G25" s="1">
        <v>1000</v>
      </c>
      <c r="H25" s="1" t="s">
        <v>126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195</v>
      </c>
      <c r="E26" s="1" t="s">
        <v>195</v>
      </c>
      <c r="F26" s="1" t="s">
        <v>194</v>
      </c>
      <c r="G26" s="1">
        <v>1000</v>
      </c>
      <c r="H26" s="1" t="s">
        <v>128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C31" sqref="C31"/>
    </sheetView>
  </sheetViews>
  <sheetFormatPr defaultRowHeight="15" x14ac:dyDescent="0.25"/>
  <cols>
    <col min="2" max="2" width="10.140625" bestFit="1" customWidth="1"/>
    <col min="3" max="3" width="49.5703125" customWidth="1"/>
    <col min="4" max="4" width="42.85546875" bestFit="1" customWidth="1"/>
  </cols>
  <sheetData>
    <row r="2" spans="1:4" x14ac:dyDescent="0.3">
      <c r="A2" s="2" t="s">
        <v>189</v>
      </c>
      <c r="B2" s="2" t="s">
        <v>172</v>
      </c>
      <c r="C2" s="45" t="s">
        <v>3</v>
      </c>
      <c r="D2" s="4" t="s">
        <v>11</v>
      </c>
    </row>
    <row r="3" spans="1:4" x14ac:dyDescent="0.3">
      <c r="A3" s="1">
        <v>1</v>
      </c>
      <c r="B3" s="1">
        <v>1</v>
      </c>
      <c r="C3" s="1" t="s">
        <v>196</v>
      </c>
      <c r="D3" t="str">
        <f>CONCATENATE("{ ""paramid"": ",A3,",""sensorid"":",B3,", ""name"": """,C3,"""},")</f>
        <v>{ "paramid": 1,"sensorid":1, "name": "P in KC-1"},</v>
      </c>
    </row>
    <row r="4" spans="1:4" x14ac:dyDescent="0.3">
      <c r="A4" s="1">
        <v>2</v>
      </c>
      <c r="B4" s="1">
        <v>2</v>
      </c>
      <c r="C4" s="1" t="s">
        <v>197</v>
      </c>
      <c r="D4" t="str">
        <f t="shared" ref="D4:D26" si="0">CONCATENATE("{ ""paramid"": ",A4,",""sensorid"":",B4,", ""name"": """,C4,"""},")</f>
        <v>{ "paramid": 2,"sensorid":2, "name": "P in KC-2"},</v>
      </c>
    </row>
    <row r="5" spans="1:4" x14ac:dyDescent="0.3">
      <c r="A5" s="1">
        <v>3</v>
      </c>
      <c r="B5" s="1">
        <v>3</v>
      </c>
      <c r="C5" s="1" t="s">
        <v>198</v>
      </c>
      <c r="D5" t="str">
        <f t="shared" si="0"/>
        <v>{ "paramid": 3,"sensorid":3, "name": "P in KC-3"},</v>
      </c>
    </row>
    <row r="6" spans="1:4" x14ac:dyDescent="0.3">
      <c r="A6" s="1">
        <v>4</v>
      </c>
      <c r="B6" s="1">
        <v>4</v>
      </c>
      <c r="C6" s="1" t="s">
        <v>199</v>
      </c>
      <c r="D6" t="str">
        <f t="shared" si="0"/>
        <v>{ "paramid": 4,"sensorid":4, "name": "P in KC-4"},</v>
      </c>
    </row>
    <row r="7" spans="1:4" x14ac:dyDescent="0.3">
      <c r="A7" s="1">
        <v>5</v>
      </c>
      <c r="B7" s="1">
        <v>5</v>
      </c>
      <c r="C7" s="1" t="s">
        <v>200</v>
      </c>
      <c r="D7" t="str">
        <f t="shared" si="0"/>
        <v>{ "paramid": 5,"sensorid":5, "name": "P in KC-5"},</v>
      </c>
    </row>
    <row r="8" spans="1:4" x14ac:dyDescent="0.3">
      <c r="A8" s="1">
        <v>6</v>
      </c>
      <c r="B8" s="1">
        <v>6</v>
      </c>
      <c r="C8" s="1" t="s">
        <v>201</v>
      </c>
      <c r="D8" t="str">
        <f t="shared" si="0"/>
        <v>{ "paramid": 6,"sensorid":6, "name": "P in KC-6"},</v>
      </c>
    </row>
    <row r="9" spans="1:4" x14ac:dyDescent="0.3">
      <c r="A9" s="1">
        <v>7</v>
      </c>
      <c r="B9" s="1" t="s">
        <v>23</v>
      </c>
      <c r="C9" s="1" t="s">
        <v>202</v>
      </c>
      <c r="D9" t="str">
        <f t="shared" si="0"/>
        <v>{ "paramid": 7,"sensorid":null, "name": "P in KC-7"},</v>
      </c>
    </row>
    <row r="10" spans="1:4" x14ac:dyDescent="0.3">
      <c r="A10" s="1">
        <v>8</v>
      </c>
      <c r="B10" s="1" t="s">
        <v>23</v>
      </c>
      <c r="C10" s="1" t="s">
        <v>203</v>
      </c>
      <c r="D10" t="str">
        <f t="shared" si="0"/>
        <v>{ "paramid": 8,"sensorid":null, "name": "P in KC-8"},</v>
      </c>
    </row>
    <row r="11" spans="1:4" x14ac:dyDescent="0.3">
      <c r="A11" s="1">
        <v>9</v>
      </c>
      <c r="B11" s="1" t="s">
        <v>23</v>
      </c>
      <c r="C11" s="1" t="s">
        <v>204</v>
      </c>
      <c r="D11" t="str">
        <f t="shared" si="0"/>
        <v>{ "paramid": 9,"sensorid":null, "name": "P in KC-9"},</v>
      </c>
    </row>
    <row r="12" spans="1:4" x14ac:dyDescent="0.3">
      <c r="A12" s="1">
        <v>10</v>
      </c>
      <c r="B12" s="1" t="s">
        <v>23</v>
      </c>
      <c r="C12" s="1" t="s">
        <v>205</v>
      </c>
      <c r="D12" t="str">
        <f t="shared" si="0"/>
        <v>{ "paramid": 10,"sensorid":null, "name": "P in KC-10"},</v>
      </c>
    </row>
    <row r="13" spans="1:4" x14ac:dyDescent="0.3">
      <c r="A13" s="1">
        <v>11</v>
      </c>
      <c r="B13" s="1" t="s">
        <v>23</v>
      </c>
      <c r="C13" s="1" t="s">
        <v>206</v>
      </c>
      <c r="D13" t="str">
        <f t="shared" si="0"/>
        <v>{ "paramid": 11,"sensorid":null, "name": "P in KC-11"},</v>
      </c>
    </row>
    <row r="14" spans="1:4" x14ac:dyDescent="0.3">
      <c r="A14" s="1">
        <v>12</v>
      </c>
      <c r="B14" s="1" t="s">
        <v>23</v>
      </c>
      <c r="C14" s="1" t="s">
        <v>207</v>
      </c>
      <c r="D14" t="str">
        <f t="shared" si="0"/>
        <v>{ "paramid": 12,"sensorid":null, "name": "P in KC-12"},</v>
      </c>
    </row>
    <row r="15" spans="1:4" x14ac:dyDescent="0.3">
      <c r="A15" s="1">
        <v>13</v>
      </c>
      <c r="B15" s="1" t="s">
        <v>23</v>
      </c>
      <c r="C15" s="1" t="s">
        <v>208</v>
      </c>
      <c r="D15" t="str">
        <f t="shared" si="0"/>
        <v>{ "paramid": 13,"sensorid":null, "name": "P in KC-13"},</v>
      </c>
    </row>
    <row r="16" spans="1:4" x14ac:dyDescent="0.3">
      <c r="A16" s="1">
        <v>14</v>
      </c>
      <c r="B16" s="1" t="s">
        <v>23</v>
      </c>
      <c r="C16" s="1" t="s">
        <v>209</v>
      </c>
      <c r="D16" t="str">
        <f t="shared" si="0"/>
        <v>{ "paramid": 14,"sensorid":null, "name": "P in KC-14"},</v>
      </c>
    </row>
    <row r="17" spans="1:4" x14ac:dyDescent="0.3">
      <c r="A17" s="1">
        <v>15</v>
      </c>
      <c r="B17" s="1" t="s">
        <v>23</v>
      </c>
      <c r="C17" s="1" t="s">
        <v>210</v>
      </c>
      <c r="D17" t="str">
        <f t="shared" si="0"/>
        <v>{ "paramid": 15,"sensorid":null, "name": "P in KC-15"},</v>
      </c>
    </row>
    <row r="18" spans="1:4" x14ac:dyDescent="0.3">
      <c r="A18" s="1">
        <v>16</v>
      </c>
      <c r="B18" s="1" t="s">
        <v>23</v>
      </c>
      <c r="C18" s="1" t="s">
        <v>211</v>
      </c>
      <c r="D18" t="str">
        <f t="shared" si="0"/>
        <v>{ "paramid": 16,"sensorid":null, "name": "P in KC-16"},</v>
      </c>
    </row>
    <row r="19" spans="1:4" x14ac:dyDescent="0.3">
      <c r="A19" s="1">
        <v>17</v>
      </c>
      <c r="B19" s="1" t="s">
        <v>23</v>
      </c>
      <c r="C19" s="1" t="s">
        <v>212</v>
      </c>
      <c r="D19" t="str">
        <f t="shared" si="0"/>
        <v>{ "paramid": 17,"sensorid":null, "name": "P in KC-17"},</v>
      </c>
    </row>
    <row r="20" spans="1:4" x14ac:dyDescent="0.3">
      <c r="A20" s="1">
        <v>18</v>
      </c>
      <c r="B20" s="1" t="s">
        <v>23</v>
      </c>
      <c r="C20" s="1" t="s">
        <v>213</v>
      </c>
      <c r="D20" t="str">
        <f t="shared" si="0"/>
        <v>{ "paramid": 18,"sensorid":null, "name": "P in KC-18"},</v>
      </c>
    </row>
    <row r="21" spans="1:4" x14ac:dyDescent="0.3">
      <c r="A21" s="1">
        <v>19</v>
      </c>
      <c r="B21" s="1" t="s">
        <v>23</v>
      </c>
      <c r="C21" s="1" t="s">
        <v>214</v>
      </c>
      <c r="D21" t="str">
        <f t="shared" si="0"/>
        <v>{ "paramid": 19,"sensorid":null, "name": "P in KC-19"},</v>
      </c>
    </row>
    <row r="22" spans="1:4" x14ac:dyDescent="0.3">
      <c r="A22" s="1">
        <v>20</v>
      </c>
      <c r="B22" s="1" t="s">
        <v>23</v>
      </c>
      <c r="C22" s="1" t="s">
        <v>215</v>
      </c>
      <c r="D22" t="str">
        <f t="shared" si="0"/>
        <v>{ "paramid": 20,"sensorid":null, "name": "P in KC-20"},</v>
      </c>
    </row>
    <row r="23" spans="1:4" x14ac:dyDescent="0.3">
      <c r="A23" s="1">
        <v>21</v>
      </c>
      <c r="B23" s="1" t="s">
        <v>23</v>
      </c>
      <c r="C23" s="1" t="s">
        <v>216</v>
      </c>
      <c r="D23" t="str">
        <f t="shared" si="0"/>
        <v>{ "paramid": 21,"sensorid":null, "name": "P in KC-21"},</v>
      </c>
    </row>
    <row r="24" spans="1:4" x14ac:dyDescent="0.3">
      <c r="A24" s="1">
        <v>22</v>
      </c>
      <c r="B24" s="1" t="s">
        <v>23</v>
      </c>
      <c r="C24" s="1" t="s">
        <v>217</v>
      </c>
      <c r="D24" t="str">
        <f t="shared" si="0"/>
        <v>{ "paramid": 22,"sensorid":null, "name": "P in KC-22"},</v>
      </c>
    </row>
    <row r="25" spans="1:4" x14ac:dyDescent="0.3">
      <c r="A25" s="1">
        <v>23</v>
      </c>
      <c r="B25" s="1" t="s">
        <v>23</v>
      </c>
      <c r="C25" s="1" t="s">
        <v>218</v>
      </c>
      <c r="D25" t="str">
        <f t="shared" si="0"/>
        <v>{ "paramid": 23,"sensorid":null, "name": "P in KC-23"},</v>
      </c>
    </row>
    <row r="26" spans="1:4" x14ac:dyDescent="0.3">
      <c r="A26" s="1">
        <v>24</v>
      </c>
      <c r="B26" s="1" t="s">
        <v>23</v>
      </c>
      <c r="C26" s="1" t="s">
        <v>219</v>
      </c>
      <c r="D26" t="str">
        <f t="shared" si="0"/>
        <v>{ "paramid": 24,"sensorid":null, "name": "P in KC-24"},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Корр-каналы</vt:lpstr>
      <vt:lpstr>FlowLines</vt:lpstr>
      <vt:lpstr>InstHlData</vt:lpstr>
      <vt:lpstr>HourHlData</vt:lpstr>
      <vt:lpstr>DayHlData</vt:lpstr>
      <vt:lpstr>StatHlData</vt:lpstr>
      <vt:lpstr>rtsystem</vt:lpstr>
      <vt:lpstr>rtdata</vt:lpstr>
      <vt:lpstr>regimParam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2020-02-28T12:59:30Z</dcterms:modified>
</cp:coreProperties>
</file>