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8"/>
  </bookViews>
  <sheets>
    <sheet name="Корр-каналы" sheetId="5" r:id="rId1"/>
    <sheet name="DBObject" sheetId="4" r:id="rId2"/>
    <sheet name="InstHlData" sheetId="3" r:id="rId3"/>
    <sheet name="HourHlData" sheetId="6" r:id="rId4"/>
    <sheet name="DayHlData" sheetId="7" r:id="rId5"/>
    <sheet name="StatHlData" sheetId="8" r:id="rId6"/>
    <sheet name="rtsystem" sheetId="9" r:id="rId7"/>
    <sheet name="rtdata" sheetId="10" r:id="rId8"/>
    <sheet name="Forms" sheetId="12" r:id="rId9"/>
    <sheet name="GuiTable" sheetId="13" r:id="rId10"/>
    <sheet name="Menu" sheetId="14" r:id="rId11"/>
  </sheets>
  <calcPr calcId="145621"/>
</workbook>
</file>

<file path=xl/calcChain.xml><?xml version="1.0" encoding="utf-8"?>
<calcChain xmlns="http://schemas.openxmlformats.org/spreadsheetml/2006/main">
  <c r="F26" i="12" l="1"/>
  <c r="AA26" i="12" s="1"/>
  <c r="F25" i="12"/>
  <c r="AA25" i="12" s="1"/>
  <c r="F24" i="12"/>
  <c r="AA24" i="12" s="1"/>
  <c r="F23" i="12"/>
  <c r="AA23" i="12" s="1"/>
  <c r="F16" i="4"/>
  <c r="AA22" i="12"/>
  <c r="AA21" i="12"/>
  <c r="F20" i="12"/>
  <c r="AA20" i="12" s="1"/>
  <c r="F19" i="12"/>
  <c r="AA19" i="12" s="1"/>
  <c r="F18" i="12"/>
  <c r="AA18" i="12" s="1"/>
  <c r="AA7" i="12"/>
  <c r="F13" i="12"/>
  <c r="AA13" i="12" s="1"/>
  <c r="F12" i="12"/>
  <c r="AA12" i="12" s="1"/>
  <c r="AA6" i="12"/>
  <c r="F4" i="4"/>
  <c r="F5" i="4"/>
  <c r="F6" i="4"/>
  <c r="F7" i="4"/>
  <c r="F8" i="4"/>
  <c r="F9" i="4"/>
  <c r="F10" i="4"/>
  <c r="F11" i="4"/>
  <c r="F12" i="4"/>
  <c r="F13" i="4"/>
  <c r="F14" i="4"/>
  <c r="F15" i="4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3" i="4" l="1"/>
  <c r="F17" i="12"/>
  <c r="AA17" i="12" s="1"/>
  <c r="F16" i="12"/>
  <c r="AA16" i="12" s="1"/>
  <c r="F15" i="12"/>
  <c r="AA15" i="12" s="1"/>
  <c r="F14" i="12"/>
  <c r="AA14" i="12" s="1"/>
  <c r="L2" i="5"/>
  <c r="X3" i="13" l="1"/>
  <c r="X8" i="13"/>
  <c r="X13" i="1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7" i="13" l="1"/>
  <c r="X17" i="13" s="1"/>
  <c r="F18" i="13"/>
  <c r="X18" i="13" s="1"/>
  <c r="F19" i="13"/>
  <c r="X19" i="13" s="1"/>
  <c r="F20" i="13"/>
  <c r="X20" i="13" s="1"/>
  <c r="F21" i="13"/>
  <c r="X21" i="13" s="1"/>
  <c r="F22" i="13"/>
  <c r="X22" i="13" s="1"/>
  <c r="F23" i="13"/>
  <c r="X23" i="13" s="1"/>
  <c r="F24" i="13"/>
  <c r="X24" i="13" s="1"/>
  <c r="F16" i="13"/>
  <c r="X16" i="13" s="1"/>
  <c r="F15" i="13"/>
  <c r="X15" i="13" s="1"/>
  <c r="F14" i="13"/>
  <c r="X14" i="13" s="1"/>
  <c r="F12" i="13"/>
  <c r="X12" i="13" s="1"/>
  <c r="F11" i="13"/>
  <c r="X11" i="13" s="1"/>
  <c r="F10" i="13"/>
  <c r="X10" i="13" s="1"/>
  <c r="F9" i="13"/>
  <c r="X9" i="13" s="1"/>
  <c r="F7" i="13"/>
  <c r="X7" i="13" s="1"/>
  <c r="F6" i="13"/>
  <c r="X6" i="13" s="1"/>
  <c r="F5" i="13"/>
  <c r="X5" i="13" s="1"/>
  <c r="F4" i="13"/>
  <c r="X4" i="13" s="1"/>
  <c r="F2" i="13"/>
  <c r="X2" i="13" s="1"/>
  <c r="F3" i="12"/>
  <c r="AA3" i="12" s="1"/>
  <c r="F4" i="12"/>
  <c r="AA4" i="12" s="1"/>
  <c r="F5" i="12"/>
  <c r="AA5" i="12" s="1"/>
  <c r="F8" i="12"/>
  <c r="AA8" i="12" s="1"/>
  <c r="F9" i="12"/>
  <c r="AA9" i="12" s="1"/>
  <c r="F10" i="12"/>
  <c r="AA10" i="12" s="1"/>
  <c r="F11" i="12"/>
  <c r="AA11" i="12" s="1"/>
  <c r="F2" i="12"/>
  <c r="AA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L4" i="9"/>
  <c r="AD4" i="9" s="1"/>
  <c r="L3" i="9"/>
  <c r="AD3" i="9" s="1"/>
  <c r="L2" i="9"/>
  <c r="AD2" i="9" s="1"/>
  <c r="L3" i="5" l="1"/>
  <c r="L4" i="5"/>
  <c r="L5" i="5"/>
  <c r="L6" i="5"/>
  <c r="L7" i="5"/>
  <c r="L8" i="5"/>
  <c r="L9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<sst xmlns="http://schemas.openxmlformats.org/spreadsheetml/2006/main" count="1374" uniqueCount="324">
  <si>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</si>
  <si>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</si>
  <si>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</si>
  <si>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</si>
  <si>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</si>
  <si>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</si>
  <si>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</si>
  <si>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</si>
  <si>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</si>
  <si>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</si>
  <si>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</si>
  <si>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</si>
  <si>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</si>
  <si>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</si>
  <si>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</si>
  <si>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</si>
  <si>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</si>
  <si>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</si>
  <si>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</si>
  <si>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</si>
  <si>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</si>
  <si>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</si>
  <si>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"corrid" :</t>
  </si>
  <si>
    <t>"name":</t>
  </si>
  <si>
    <t>"ip":</t>
  </si>
  <si>
    <t>"ftpDir":</t>
  </si>
  <si>
    <t>"isAbsP":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</si>
  <si>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</si>
  <si>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</si>
  <si>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</si>
  <si>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</si>
  <si>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</si>
  <si>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</si>
  <si>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</si>
  <si>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</si>
  <si>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</si>
  <si>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</si>
  <si>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</si>
  <si>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</si>
  <si>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</si>
  <si>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</si>
  <si>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</si>
  <si>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</si>
  <si>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</si>
  <si>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</si>
  <si>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</si>
  <si>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</si>
  <si>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</si>
  <si>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</si>
  <si>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</si>
  <si>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</si>
  <si>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</si>
  <si>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</si>
  <si>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</si>
  <si>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</si>
  <si>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</si>
  <si>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</si>
  <si>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</si>
  <si>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</si>
  <si>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</si>
  <si>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</si>
  <si>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</si>
  <si>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</si>
  <si>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</si>
  <si>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</si>
  <si>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</si>
  <si>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</si>
  <si>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</si>
  <si>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</si>
  <si>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</si>
  <si>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</si>
  <si>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</si>
  <si>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</si>
  <si>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</si>
  <si>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</si>
  <si>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</si>
  <si>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</si>
  <si>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</si>
  <si>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</si>
  <si>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</si>
  <si>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</si>
  <si>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</si>
  <si>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</si>
  <si>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</si>
  <si>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</si>
  <si>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</si>
  <si>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</si>
  <si>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</si>
  <si>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</si>
  <si>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</si>
  <si>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</si>
  <si>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</si>
  <si>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</si>
  <si>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</si>
  <si>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</si>
  <si>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</si>
  <si>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</si>
  <si>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</si>
  <si>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</si>
  <si>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</si>
  <si>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</si>
  <si>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</si>
  <si>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</si>
  <si>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</si>
  <si>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</si>
  <si>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</si>
  <si>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</si>
  <si>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</si>
  <si>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</si>
  <si>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</si>
  <si>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</si>
  <si>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</si>
  <si>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</si>
  <si>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</si>
  <si>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</si>
  <si>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</si>
  <si>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</si>
  <si>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</si>
  <si>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</si>
  <si>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</si>
  <si>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</si>
  <si>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</si>
  <si>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</si>
  <si>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</si>
  <si>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</si>
  <si>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</si>
  <si>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</si>
  <si>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</si>
  <si>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</si>
  <si>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</si>
  <si>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</si>
  <si>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</si>
  <si>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</si>
  <si>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</si>
  <si>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</si>
  <si>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</si>
  <si>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</si>
  <si>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</si>
  <si>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</si>
  <si>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</si>
  <si>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</si>
  <si>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</si>
  <si>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</si>
  <si>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</si>
  <si>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</si>
  <si>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</si>
  <si>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</si>
  <si>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</si>
  <si>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</si>
  <si>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</si>
  <si>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</si>
  <si>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</si>
  <si>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</si>
  <si>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</si>
  <si>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</si>
  <si>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</si>
  <si>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</si>
  <si>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</si>
  <si>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</si>
  <si>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</si>
  <si>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</si>
  <si>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</si>
  <si>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</si>
  <si>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</si>
  <si>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</si>
  <si>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</si>
  <si>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</si>
  <si>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</si>
  <si>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</si>
  <si>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</si>
  <si>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</si>
  <si>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</si>
  <si>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</si>
  <si>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</si>
  <si>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</si>
  <si>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</si>
  <si>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</si>
  <si>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</si>
  <si>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</si>
  <si>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</si>
  <si>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</si>
  <si>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</si>
  <si>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</si>
  <si>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</si>
  <si>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</si>
  <si>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</si>
  <si>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</si>
  <si>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</si>
  <si>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</si>
  <si>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</si>
  <si>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</si>
  <si>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</si>
  <si>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Таблица ввод № 1</t>
  </si>
  <si>
    <t>display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</si>
  <si>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</si>
  <si>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</si>
  <si>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</si>
  <si>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</si>
  <si>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</si>
  <si>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</si>
  <si>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</si>
  <si>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</si>
  <si>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</si>
  <si>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</si>
  <si>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</si>
  <si>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</si>
  <si>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</si>
  <si>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</si>
  <si>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</si>
  <si>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</si>
  <si>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</si>
  <si>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</si>
  <si>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</si>
  <si>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</si>
  <si>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</si>
  <si>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</si>
  <si>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</si>
  <si>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</si>
  <si>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</si>
  <si>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</si>
  <si>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</si>
  <si>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login1</t>
  </si>
  <si>
    <t>","buttons":[</t>
  </si>
  <si>
    <t>{"label":"</t>
  </si>
  <si>
    <t>"link":</t>
  </si>
  <si>
    <t>link</t>
  </si>
  <si>
    <t>","link":"</t>
  </si>
  <si>
    <t>Кнопка 14</t>
  </si>
  <si>
    <t>Кнопка 15</t>
  </si>
  <si>
    <t>Кнопка 16</t>
  </si>
  <si>
    <t>Кнопка 17</t>
  </si>
  <si>
    <t>Кнопка 18</t>
  </si>
  <si>
    <t>Кнопка 19</t>
  </si>
  <si>
    <t>fullname</t>
  </si>
  <si>
    <t>object_id</t>
  </si>
  <si>
    <t>sname</t>
  </si>
  <si>
    <t>{"table_id":</t>
  </si>
  <si>
    <t>time</t>
  </si>
  <si>
    <t>Время</t>
  </si>
  <si>
    <t>{"_id":</t>
  </si>
  <si>
    <t>date</t>
  </si>
  <si>
    <t>hour</t>
  </si>
  <si>
    <t>Дата</t>
  </si>
  <si>
    <t>Година</t>
  </si>
  <si>
    <t>dropdown</t>
  </si>
  <si>
    <t>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</t>
  </si>
  <si>
    <t>form_id</t>
  </si>
  <si>
    <t>ch_id</t>
  </si>
  <si>
    <t>off</t>
  </si>
  <si>
    <t>КС Бобровницька-05</t>
  </si>
  <si>
    <t>ДКС Мрин</t>
  </si>
  <si>
    <t>ДКС Солоха</t>
  </si>
  <si>
    <t>ДКС Олишівка</t>
  </si>
  <si>
    <t>ПСГ Ч-Партизани</t>
  </si>
  <si>
    <t>ПСГ Солоха</t>
  </si>
  <si>
    <t>ПСГ Олишівка</t>
  </si>
  <si>
    <t>Режим</t>
  </si>
  <si>
    <t>Режим КС Бобровницька-05</t>
  </si>
  <si>
    <t>Режим ДКС Мрин</t>
  </si>
  <si>
    <t>Режим ДКС Солоха</t>
  </si>
  <si>
    <t>Режим ДКС Олишівка</t>
  </si>
  <si>
    <t>Режим ПСГ Ч-Партизани</t>
  </si>
  <si>
    <t>Режим ПСГ Солоха</t>
  </si>
  <si>
    <t>Режим ПСГ Олишівка</t>
  </si>
  <si>
    <t>Стан ПСГ Ч-Партизани</t>
  </si>
  <si>
    <t>Стан ПСГ Солоха</t>
  </si>
  <si>
    <t>Стан ПСГ Олишівка</t>
  </si>
  <si>
    <t>Стан</t>
  </si>
  <si>
    <t>ВТВ ПСГ Ч-Партизани</t>
  </si>
  <si>
    <t>ВТВ ПСГ Солоха</t>
  </si>
  <si>
    <t>ВТВ ПСГ Олишівка</t>
  </si>
  <si>
    <t>ВТВ</t>
  </si>
  <si>
    <t>Режим КС</t>
  </si>
  <si>
    <t>Режим ПСГ</t>
  </si>
  <si>
    <t>Стан ПСГ</t>
  </si>
  <si>
    <t>2020-03-18</t>
  </si>
  <si>
    <t>p_in</t>
  </si>
  <si>
    <t>p_out</t>
  </si>
  <si>
    <t>type</t>
  </si>
  <si>
    <t>text</t>
  </si>
  <si>
    <t>q_in</t>
  </si>
  <si>
    <t>q_out</t>
  </si>
  <si>
    <t>num_lines</t>
  </si>
  <si>
    <t>с.роб</t>
  </si>
  <si>
    <t>Qзак</t>
  </si>
  <si>
    <t>Qвідб</t>
  </si>
  <si>
    <t>ГПА</t>
  </si>
  <si>
    <t>num_gpa</t>
  </si>
  <si>
    <t>[{"key":"Відбір", "value":2},{"key":"Закачка", "value":1},{"key":"Нейтральний", "value":0}]</t>
  </si>
  <si>
    <t>12:00:00</t>
  </si>
  <si>
    <t>Рвх КС</t>
  </si>
  <si>
    <t>Рвих КС</t>
  </si>
  <si>
    <t>ВТВ СПГ</t>
  </si>
  <si>
    <t>Паливний</t>
  </si>
  <si>
    <t>ДКС</t>
  </si>
  <si>
    <t>ПСГ</t>
  </si>
  <si>
    <t>dks</t>
  </si>
  <si>
    <t>fuel</t>
  </si>
  <si>
    <t>psg</t>
  </si>
  <si>
    <t>,"type":"</t>
  </si>
  <si>
    <t>Кран 11</t>
  </si>
  <si>
    <t>ДКС Солоха Кран 11</t>
  </si>
  <si>
    <t>Стан крану</t>
  </si>
  <si>
    <t>[{"key":"Відкритий", "value":1},{"key":"Закритий","value":0}]</t>
  </si>
  <si>
    <t>login2</t>
  </si>
  <si>
    <t>login3</t>
  </si>
  <si>
    <t>dbo/1</t>
  </si>
  <si>
    <t>dbo/2</t>
  </si>
  <si>
    <t>dbo/3</t>
  </si>
  <si>
    <t>dbo/5</t>
  </si>
  <si>
    <t>dbo/6</t>
  </si>
  <si>
    <t>dbo/7</t>
  </si>
  <si>
    <t>dbo/9</t>
  </si>
  <si>
    <t>dbo/10</t>
  </si>
  <si>
    <t>dbo/11</t>
  </si>
  <si>
    <t>dbo/12</t>
  </si>
  <si>
    <t>dbo/13</t>
  </si>
  <si>
    <t>dbo/14</t>
  </si>
  <si>
    <t>dbo/15</t>
  </si>
  <si>
    <t>dbo/16</t>
  </si>
  <si>
    <t>dbo/17</t>
  </si>
  <si>
    <t>dbo/18</t>
  </si>
  <si>
    <t>dbo/19</t>
  </si>
  <si>
    <t>Режим ДКС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</si>
</sst>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1" fillId="0" borderId="9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N1" workbookViewId="0">
      <selection activeCell="S33" sqref="S33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22</v>
      </c>
      <c r="B1" s="11" t="s">
        <v>4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25</v>
      </c>
      <c r="H1" s="11" t="s">
        <v>1</v>
      </c>
      <c r="I1" s="11"/>
      <c r="J1" s="11" t="s">
        <v>56</v>
      </c>
      <c r="K1" s="11"/>
      <c r="L1" s="22"/>
      <c r="M1" s="21" t="s">
        <v>39</v>
      </c>
      <c r="N1" s="21" t="s">
        <v>40</v>
      </c>
      <c r="O1" s="21" t="s">
        <v>41</v>
      </c>
      <c r="P1" s="21" t="s">
        <v>43</v>
      </c>
      <c r="Q1" s="21" t="s">
        <v>23</v>
      </c>
      <c r="R1" s="21" t="s">
        <v>3</v>
      </c>
      <c r="S1" s="21" t="s">
        <v>44</v>
      </c>
      <c r="T1" s="21" t="s">
        <v>45</v>
      </c>
      <c r="U1" s="21" t="s">
        <v>26</v>
      </c>
      <c r="V1" s="21" t="s">
        <v>0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239</v>
      </c>
      <c r="B2" s="13">
        <v>1</v>
      </c>
      <c r="C2" s="13" t="s">
        <v>32</v>
      </c>
      <c r="D2" s="3" t="s">
        <v>8</v>
      </c>
      <c r="E2" s="13" t="s">
        <v>33</v>
      </c>
      <c r="F2" s="3" t="s">
        <v>7</v>
      </c>
      <c r="G2" s="13" t="s">
        <v>34</v>
      </c>
      <c r="H2" s="13" t="s">
        <v>6</v>
      </c>
      <c r="I2" s="13" t="s">
        <v>57</v>
      </c>
      <c r="J2" s="13">
        <v>1</v>
      </c>
      <c r="K2" s="13" t="s">
        <v>68</v>
      </c>
      <c r="L2" s="13" t="str">
        <f>CONCATENATE(A2,B2,C2,D2,E2,F2,G2,H2,I2,J2,K2)</f>
        <v>{"_id":1,"name":"Корректор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{"_id":1,"name":"Корректор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239</v>
      </c>
      <c r="N3" s="8">
        <v>1</v>
      </c>
      <c r="O3" s="8" t="s">
        <v>42</v>
      </c>
      <c r="P3" s="8">
        <v>1</v>
      </c>
      <c r="Q3" s="8" t="s">
        <v>32</v>
      </c>
      <c r="R3" s="8" t="s">
        <v>27</v>
      </c>
      <c r="S3" s="8" t="s">
        <v>46</v>
      </c>
      <c r="T3" s="8" t="s">
        <v>36</v>
      </c>
      <c r="U3" s="8" t="s">
        <v>35</v>
      </c>
      <c r="V3" s="8" t="s">
        <v>5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{"_id":1,"chno":1,"name":"Line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239</v>
      </c>
      <c r="N4" s="8">
        <v>2</v>
      </c>
      <c r="O4" s="8" t="s">
        <v>42</v>
      </c>
      <c r="P4" s="8">
        <v>2</v>
      </c>
      <c r="Q4" s="8" t="s">
        <v>32</v>
      </c>
      <c r="R4" s="8" t="s">
        <v>28</v>
      </c>
      <c r="S4" s="8" t="s">
        <v>46</v>
      </c>
      <c r="T4" s="8" t="s">
        <v>37</v>
      </c>
      <c r="U4" s="8" t="s">
        <v>35</v>
      </c>
      <c r="V4" s="8" t="s">
        <v>5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{"_id":2,"chno":2,"name":"Line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239</v>
      </c>
      <c r="N5" s="19">
        <v>3</v>
      </c>
      <c r="O5" s="19" t="s">
        <v>42</v>
      </c>
      <c r="P5" s="19">
        <v>3</v>
      </c>
      <c r="Q5" s="19" t="s">
        <v>32</v>
      </c>
      <c r="R5" s="19" t="s">
        <v>29</v>
      </c>
      <c r="S5" s="19" t="s">
        <v>46</v>
      </c>
      <c r="T5" s="19" t="s">
        <v>38</v>
      </c>
      <c r="U5" s="19" t="s">
        <v>35</v>
      </c>
      <c r="V5" s="19" t="s">
        <v>5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{"_id":3,"chno":3,"name":"Line 3","template":"S001R3","isAbsP":true,"chour":true,"hasR":true,"hasH":true}]},</v>
      </c>
    </row>
    <row r="6" spans="1:30" ht="15.75" thickBot="1" x14ac:dyDescent="0.3">
      <c r="A6" s="12" t="s">
        <v>239</v>
      </c>
      <c r="B6" s="13">
        <v>2</v>
      </c>
      <c r="C6" s="13" t="s">
        <v>32</v>
      </c>
      <c r="D6" s="3" t="s">
        <v>10</v>
      </c>
      <c r="E6" s="13" t="s">
        <v>33</v>
      </c>
      <c r="F6" s="3" t="s">
        <v>9</v>
      </c>
      <c r="G6" s="13" t="s">
        <v>34</v>
      </c>
      <c r="H6" s="13" t="s">
        <v>6</v>
      </c>
      <c r="I6" s="13" t="s">
        <v>57</v>
      </c>
      <c r="J6" s="13">
        <v>2</v>
      </c>
      <c r="K6" s="13" t="s">
        <v>68</v>
      </c>
      <c r="L6" s="13" t="str">
        <f t="shared" si="1"/>
        <v>{"_id":2,"name":"Корректор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{"_id":2,"name":"Корректор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239</v>
      </c>
      <c r="N7" s="8">
        <v>4</v>
      </c>
      <c r="O7" s="8" t="s">
        <v>42</v>
      </c>
      <c r="P7" s="8">
        <v>1</v>
      </c>
      <c r="Q7" s="8" t="s">
        <v>32</v>
      </c>
      <c r="R7" s="8" t="s">
        <v>27</v>
      </c>
      <c r="S7" s="8" t="s">
        <v>46</v>
      </c>
      <c r="T7" s="8" t="s">
        <v>36</v>
      </c>
      <c r="U7" s="8" t="s">
        <v>35</v>
      </c>
      <c r="V7" s="8" t="s">
        <v>5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{"_id":4,"chno":1,"name":"Line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239</v>
      </c>
      <c r="N8" s="8">
        <v>5</v>
      </c>
      <c r="O8" s="8" t="s">
        <v>42</v>
      </c>
      <c r="P8" s="8">
        <v>2</v>
      </c>
      <c r="Q8" s="8" t="s">
        <v>32</v>
      </c>
      <c r="R8" s="8" t="s">
        <v>28</v>
      </c>
      <c r="S8" s="8" t="s">
        <v>46</v>
      </c>
      <c r="T8" s="8" t="s">
        <v>37</v>
      </c>
      <c r="U8" s="8" t="s">
        <v>35</v>
      </c>
      <c r="V8" s="8" t="s">
        <v>5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{"_id":5,"chno":2,"name":"Line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239</v>
      </c>
      <c r="N9" s="8">
        <v>6</v>
      </c>
      <c r="O9" s="19" t="s">
        <v>42</v>
      </c>
      <c r="P9" s="19">
        <v>3</v>
      </c>
      <c r="Q9" s="19" t="s">
        <v>32</v>
      </c>
      <c r="R9" s="19" t="s">
        <v>29</v>
      </c>
      <c r="S9" s="19" t="s">
        <v>46</v>
      </c>
      <c r="T9" s="19" t="s">
        <v>38</v>
      </c>
      <c r="U9" s="19" t="s">
        <v>35</v>
      </c>
      <c r="V9" s="19" t="s">
        <v>5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{"_id":6,"chno":3,"name":"Line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K35" sqref="K35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190</v>
      </c>
      <c r="B1" s="11" t="s">
        <v>191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3</v>
      </c>
      <c r="I1" s="21" t="s">
        <v>168</v>
      </c>
      <c r="J1" s="21" t="s">
        <v>193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236</v>
      </c>
      <c r="B2" s="13">
        <v>1</v>
      </c>
      <c r="C2" s="13" t="s">
        <v>32</v>
      </c>
      <c r="D2" s="3" t="s">
        <v>192</v>
      </c>
      <c r="E2" s="13" t="s">
        <v>201</v>
      </c>
      <c r="F2" s="13" t="str">
        <f>CONCATENATE(A2,B2,C2,D2,E2)</f>
        <v>{"table_id":1,"name":"Таблица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11" si="0">CONCATENATE(F2,G2,H2,I2,J2,K2,L2,M2,N2,O2,P2,Q2,R2,S2,T2,U2,V2,W2)</f>
        <v>{"table_id":1,"name":"Таблица ввод № 1","columns":[</v>
      </c>
    </row>
    <row r="3" spans="1:24" s="9" customFormat="1" ht="15.75" thickBot="1" x14ac:dyDescent="0.3">
      <c r="A3" s="40"/>
      <c r="B3" s="10"/>
      <c r="C3" s="10"/>
      <c r="D3" s="16"/>
      <c r="E3" s="10"/>
      <c r="F3" s="13"/>
      <c r="G3" s="8" t="s">
        <v>167</v>
      </c>
      <c r="H3" s="8" t="s">
        <v>237</v>
      </c>
      <c r="I3" s="8" t="s">
        <v>176</v>
      </c>
      <c r="J3" s="8" t="s">
        <v>238</v>
      </c>
      <c r="K3" s="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{"key":"time","label":"Время"},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ref="F4:F11" si="1">CONCATENATE(A4,B4,C4,D4,E4)</f>
        <v/>
      </c>
      <c r="G4" s="8" t="s">
        <v>167</v>
      </c>
      <c r="H4" s="8" t="s">
        <v>195</v>
      </c>
      <c r="I4" s="8" t="s">
        <v>176</v>
      </c>
      <c r="J4" s="8" t="s">
        <v>170</v>
      </c>
      <c r="K4" s="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{"key":"param1","label":"Параметр 1"},</v>
      </c>
    </row>
    <row r="5" spans="1:24" ht="15.75" thickBot="1" x14ac:dyDescent="0.3">
      <c r="A5" s="15"/>
      <c r="B5" s="16"/>
      <c r="C5" s="16"/>
      <c r="D5" s="16"/>
      <c r="E5" s="16"/>
      <c r="F5" s="13" t="str">
        <f t="shared" si="1"/>
        <v/>
      </c>
      <c r="G5" s="8" t="s">
        <v>167</v>
      </c>
      <c r="H5" s="8" t="s">
        <v>196</v>
      </c>
      <c r="I5" s="8" t="s">
        <v>176</v>
      </c>
      <c r="J5" s="8" t="s">
        <v>171</v>
      </c>
      <c r="K5" s="8" t="s">
        <v>194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30</v>
      </c>
      <c r="X5" s="25" t="str">
        <f t="shared" si="0"/>
        <v>{"key":"param2","label":"Параметр 2"},</v>
      </c>
    </row>
    <row r="6" spans="1:24" ht="15.75" thickBot="1" x14ac:dyDescent="0.3">
      <c r="A6" s="17"/>
      <c r="B6" s="18"/>
      <c r="C6" s="18"/>
      <c r="D6" s="18"/>
      <c r="E6" s="18"/>
      <c r="F6" s="13" t="str">
        <f t="shared" si="1"/>
        <v/>
      </c>
      <c r="G6" s="8" t="s">
        <v>167</v>
      </c>
      <c r="H6" s="8" t="s">
        <v>197</v>
      </c>
      <c r="I6" s="8" t="s">
        <v>176</v>
      </c>
      <c r="J6" s="8" t="s">
        <v>172</v>
      </c>
      <c r="K6" s="8" t="s">
        <v>194</v>
      </c>
      <c r="L6" s="19"/>
      <c r="M6" s="19"/>
      <c r="N6" s="8"/>
      <c r="O6" s="19"/>
      <c r="P6" s="8"/>
      <c r="Q6" s="19"/>
      <c r="R6" s="8"/>
      <c r="S6" s="19"/>
      <c r="T6" s="19"/>
      <c r="U6" s="19"/>
      <c r="V6" s="19"/>
      <c r="W6" s="20" t="s">
        <v>31</v>
      </c>
      <c r="X6" s="25" t="str">
        <f t="shared" si="0"/>
        <v>{"key":"param3","label":"Параметр 3"}]},</v>
      </c>
    </row>
    <row r="7" spans="1:24" ht="15.75" thickBot="1" x14ac:dyDescent="0.3">
      <c r="A7" s="12" t="s">
        <v>236</v>
      </c>
      <c r="B7" s="13">
        <v>2</v>
      </c>
      <c r="C7" s="13" t="s">
        <v>32</v>
      </c>
      <c r="D7" s="3" t="s">
        <v>192</v>
      </c>
      <c r="E7" s="13" t="s">
        <v>201</v>
      </c>
      <c r="F7" s="13" t="str">
        <f t="shared" si="1"/>
        <v>{"table_id":2,"name":"Таблица ввод № 1","columns":[</v>
      </c>
      <c r="G7" s="8"/>
      <c r="H7" s="8"/>
      <c r="I7" s="8"/>
      <c r="J7" s="8"/>
      <c r="K7" s="8"/>
      <c r="L7" s="14"/>
      <c r="M7" s="14"/>
      <c r="N7" s="8"/>
      <c r="O7" s="14"/>
      <c r="P7" s="8"/>
      <c r="Q7" s="14"/>
      <c r="R7" s="8"/>
      <c r="S7" s="14"/>
      <c r="T7" s="14"/>
      <c r="U7" s="14"/>
      <c r="V7" s="14"/>
      <c r="W7" s="14"/>
      <c r="X7" s="25" t="str">
        <f t="shared" si="0"/>
        <v>{"table_id":2,"name":"Таблица ввод № 1","columns":[</v>
      </c>
    </row>
    <row r="8" spans="1:24" ht="15.75" thickBot="1" x14ac:dyDescent="0.3">
      <c r="A8" s="40"/>
      <c r="B8" s="10"/>
      <c r="C8" s="10"/>
      <c r="D8" s="16"/>
      <c r="E8" s="10"/>
      <c r="F8" s="13"/>
      <c r="G8" s="8" t="s">
        <v>167</v>
      </c>
      <c r="H8" s="8" t="s">
        <v>237</v>
      </c>
      <c r="I8" s="8" t="s">
        <v>176</v>
      </c>
      <c r="J8" s="8" t="s">
        <v>238</v>
      </c>
      <c r="K8" s="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{"key":"time","label":"Время"},</v>
      </c>
    </row>
    <row r="9" spans="1:24" ht="15.75" thickBot="1" x14ac:dyDescent="0.3">
      <c r="A9" s="15"/>
      <c r="B9" s="16"/>
      <c r="C9" s="16"/>
      <c r="D9" s="16"/>
      <c r="E9" s="16"/>
      <c r="F9" s="13" t="str">
        <f t="shared" si="1"/>
        <v/>
      </c>
      <c r="G9" s="8" t="s">
        <v>167</v>
      </c>
      <c r="H9" s="8" t="s">
        <v>198</v>
      </c>
      <c r="I9" s="8" t="s">
        <v>176</v>
      </c>
      <c r="J9" s="8" t="s">
        <v>173</v>
      </c>
      <c r="K9" s="8" t="s">
        <v>194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10" t="s">
        <v>30</v>
      </c>
      <c r="X9" s="25" t="str">
        <f t="shared" si="0"/>
        <v>{"key":"param5","label":"Параметр 5"},</v>
      </c>
    </row>
    <row r="10" spans="1:24" ht="15.75" thickBot="1" x14ac:dyDescent="0.3">
      <c r="A10" s="15"/>
      <c r="B10" s="16"/>
      <c r="C10" s="16"/>
      <c r="D10" s="16"/>
      <c r="E10" s="16"/>
      <c r="F10" s="13" t="str">
        <f t="shared" si="1"/>
        <v/>
      </c>
      <c r="G10" s="8" t="s">
        <v>167</v>
      </c>
      <c r="H10" s="8" t="s">
        <v>199</v>
      </c>
      <c r="I10" s="8" t="s">
        <v>176</v>
      </c>
      <c r="J10" s="8" t="s">
        <v>174</v>
      </c>
      <c r="K10" s="8" t="s">
        <v>194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0" t="s">
        <v>30</v>
      </c>
      <c r="X10" s="25" t="str">
        <f t="shared" si="0"/>
        <v>{"key":"param6","label":"Параметр 6"},</v>
      </c>
    </row>
    <row r="11" spans="1:24" ht="15.75" thickBot="1" x14ac:dyDescent="0.3">
      <c r="A11" s="17"/>
      <c r="B11" s="18"/>
      <c r="C11" s="18"/>
      <c r="D11" s="18"/>
      <c r="E11" s="18"/>
      <c r="F11" s="13" t="str">
        <f t="shared" si="1"/>
        <v/>
      </c>
      <c r="G11" s="8" t="s">
        <v>167</v>
      </c>
      <c r="H11" s="8" t="s">
        <v>200</v>
      </c>
      <c r="I11" s="8" t="s">
        <v>176</v>
      </c>
      <c r="J11" s="8" t="s">
        <v>175</v>
      </c>
      <c r="K11" s="8" t="s">
        <v>194</v>
      </c>
      <c r="L11" s="19"/>
      <c r="M11" s="19"/>
      <c r="N11" s="8"/>
      <c r="O11" s="19"/>
      <c r="P11" s="8"/>
      <c r="Q11" s="19"/>
      <c r="R11" s="8"/>
      <c r="S11" s="19"/>
      <c r="T11" s="19"/>
      <c r="U11" s="19"/>
      <c r="V11" s="19"/>
      <c r="W11" s="20" t="s">
        <v>31</v>
      </c>
      <c r="X11" s="25" t="str">
        <f t="shared" si="0"/>
        <v>{"key":"param7","label":"Параметр 7"}]},</v>
      </c>
    </row>
    <row r="12" spans="1:24" ht="15.75" thickBot="1" x14ac:dyDescent="0.3">
      <c r="A12" s="12" t="s">
        <v>236</v>
      </c>
      <c r="B12" s="13">
        <v>3</v>
      </c>
      <c r="C12" s="13" t="s">
        <v>32</v>
      </c>
      <c r="D12" s="3" t="s">
        <v>192</v>
      </c>
      <c r="E12" s="13" t="s">
        <v>201</v>
      </c>
      <c r="F12" s="13" t="str">
        <f t="shared" ref="F12:F16" si="2">CONCATENATE(A12,B12,C12,D12,E12)</f>
        <v>{"table_id":3,"name":"Таблица ввод № 1","columns":[</v>
      </c>
      <c r="G12" s="8"/>
      <c r="H12" s="8"/>
      <c r="I12" s="8"/>
      <c r="J12" s="8"/>
      <c r="K12" s="8"/>
      <c r="L12" s="14"/>
      <c r="M12" s="14"/>
      <c r="N12" s="8"/>
      <c r="O12" s="14"/>
      <c r="P12" s="8"/>
      <c r="Q12" s="14"/>
      <c r="R12" s="8"/>
      <c r="S12" s="14"/>
      <c r="T12" s="14"/>
      <c r="U12" s="14"/>
      <c r="V12" s="14"/>
      <c r="W12" s="14"/>
      <c r="X12" s="25" t="str">
        <f t="shared" ref="X12:X16" si="3">CONCATENATE(F12,G12,H12,I12,J12,K12,L12,M12,N12,O12,P12,Q12,R12,S12,T12,U12,V12,W12)</f>
        <v>{"table_id":3,"name":"Таблица ввод № 1","columns":[</v>
      </c>
    </row>
    <row r="13" spans="1:24" ht="15.75" thickBot="1" x14ac:dyDescent="0.3">
      <c r="A13" s="40"/>
      <c r="B13" s="10"/>
      <c r="C13" s="10"/>
      <c r="D13" s="16"/>
      <c r="E13" s="10"/>
      <c r="F13" s="13"/>
      <c r="G13" s="8" t="s">
        <v>167</v>
      </c>
      <c r="H13" s="8" t="s">
        <v>237</v>
      </c>
      <c r="I13" s="8" t="s">
        <v>176</v>
      </c>
      <c r="J13" s="8" t="s">
        <v>238</v>
      </c>
      <c r="K13" s="8" t="s">
        <v>194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0" t="s">
        <v>30</v>
      </c>
      <c r="X13" s="25" t="str">
        <f t="shared" ref="X13" si="4">CONCATENATE(F13,G13,H13,I13,J13,K13,L13,M13,N13,O13,P13,Q13,R13,S13,T13,U13,V13,W13)</f>
        <v>{"key":"time","label":"Время"},</v>
      </c>
    </row>
    <row r="14" spans="1:24" ht="15.75" thickBot="1" x14ac:dyDescent="0.3">
      <c r="A14" s="15"/>
      <c r="B14" s="16"/>
      <c r="C14" s="16"/>
      <c r="D14" s="16"/>
      <c r="E14" s="16"/>
      <c r="F14" s="13" t="str">
        <f t="shared" si="2"/>
        <v/>
      </c>
      <c r="G14" s="8" t="s">
        <v>167</v>
      </c>
      <c r="H14" s="8" t="s">
        <v>198</v>
      </c>
      <c r="I14" s="8" t="s">
        <v>176</v>
      </c>
      <c r="J14" s="8" t="s">
        <v>173</v>
      </c>
      <c r="K14" s="8" t="s">
        <v>194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0" t="s">
        <v>30</v>
      </c>
      <c r="X14" s="25" t="str">
        <f t="shared" si="3"/>
        <v>{"key":"param5","label":"Параметр 5"},</v>
      </c>
    </row>
    <row r="15" spans="1:24" ht="15.75" thickBot="1" x14ac:dyDescent="0.3">
      <c r="A15" s="15"/>
      <c r="B15" s="16"/>
      <c r="C15" s="16"/>
      <c r="D15" s="16"/>
      <c r="E15" s="16"/>
      <c r="F15" s="13" t="str">
        <f t="shared" si="2"/>
        <v/>
      </c>
      <c r="G15" s="8" t="s">
        <v>167</v>
      </c>
      <c r="H15" s="8" t="s">
        <v>199</v>
      </c>
      <c r="I15" s="8" t="s">
        <v>176</v>
      </c>
      <c r="J15" s="8" t="s">
        <v>174</v>
      </c>
      <c r="K15" s="8" t="s">
        <v>194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0" t="s">
        <v>30</v>
      </c>
      <c r="X15" s="25" t="str">
        <f t="shared" si="3"/>
        <v>{"key":"param6","label":"Параметр 6"},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2"/>
        <v/>
      </c>
      <c r="G16" s="8" t="s">
        <v>167</v>
      </c>
      <c r="H16" s="8" t="s">
        <v>200</v>
      </c>
      <c r="I16" s="8" t="s">
        <v>176</v>
      </c>
      <c r="J16" s="8" t="s">
        <v>175</v>
      </c>
      <c r="K16" s="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3"/>
        <v>{"key":"param7","label":"Параметр 7"},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ref="F17:F24" si="5">CONCATENATE(A17,B17,C17,D17,E17)</f>
        <v/>
      </c>
      <c r="G17" s="8" t="s">
        <v>167</v>
      </c>
      <c r="H17" s="8" t="s">
        <v>202</v>
      </c>
      <c r="I17" s="8" t="s">
        <v>176</v>
      </c>
      <c r="J17" s="8" t="s">
        <v>203</v>
      </c>
      <c r="K17" s="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ref="X17:X24" si="6">CONCATENATE(F17,G17,H17,I17,J17,K17,L17,M17,N17,O17,P17,Q17,R17,S17,T17,U17,V17,W17)</f>
        <v>{"key":"param8","label":"Параметр 8"},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5"/>
        <v/>
      </c>
      <c r="G18" s="8" t="s">
        <v>167</v>
      </c>
      <c r="H18" s="8" t="s">
        <v>204</v>
      </c>
      <c r="I18" s="8" t="s">
        <v>176</v>
      </c>
      <c r="J18" s="8" t="s">
        <v>205</v>
      </c>
      <c r="K18" s="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6"/>
        <v>{"key":"param9","label":"Параметр 9"},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5"/>
        <v/>
      </c>
      <c r="G19" s="8" t="s">
        <v>167</v>
      </c>
      <c r="H19" s="8" t="s">
        <v>206</v>
      </c>
      <c r="I19" s="8" t="s">
        <v>176</v>
      </c>
      <c r="J19" s="8" t="s">
        <v>207</v>
      </c>
      <c r="K19" s="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6"/>
        <v>{"key":"param10","label":"Параметр 10"},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5"/>
        <v/>
      </c>
      <c r="G20" s="8" t="s">
        <v>167</v>
      </c>
      <c r="H20" s="8" t="s">
        <v>208</v>
      </c>
      <c r="I20" s="8" t="s">
        <v>176</v>
      </c>
      <c r="J20" s="8" t="s">
        <v>209</v>
      </c>
      <c r="K20" s="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6"/>
        <v>{"key":"param11","label":"Параметр 11"},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5"/>
        <v/>
      </c>
      <c r="G21" s="8" t="s">
        <v>167</v>
      </c>
      <c r="H21" s="8" t="s">
        <v>210</v>
      </c>
      <c r="I21" s="8" t="s">
        <v>176</v>
      </c>
      <c r="J21" s="8" t="s">
        <v>211</v>
      </c>
      <c r="K21" s="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10" t="s">
        <v>30</v>
      </c>
      <c r="X21" s="25" t="str">
        <f t="shared" si="6"/>
        <v>{"key":"param12","label":"Параметр 12"},</v>
      </c>
    </row>
    <row r="22" spans="1:24" ht="15.75" thickBot="1" x14ac:dyDescent="0.3">
      <c r="A22" s="17"/>
      <c r="B22" s="18"/>
      <c r="C22" s="18"/>
      <c r="D22" s="18"/>
      <c r="E22" s="18"/>
      <c r="F22" s="13" t="str">
        <f t="shared" si="5"/>
        <v/>
      </c>
      <c r="G22" s="8" t="s">
        <v>167</v>
      </c>
      <c r="H22" s="8" t="s">
        <v>212</v>
      </c>
      <c r="I22" s="8" t="s">
        <v>176</v>
      </c>
      <c r="J22" s="8" t="s">
        <v>213</v>
      </c>
      <c r="K22" s="8" t="s">
        <v>194</v>
      </c>
      <c r="L22" s="19"/>
      <c r="M22" s="19"/>
      <c r="N22" s="8"/>
      <c r="O22" s="19"/>
      <c r="P22" s="8"/>
      <c r="Q22" s="19"/>
      <c r="R22" s="8"/>
      <c r="S22" s="19"/>
      <c r="T22" s="19"/>
      <c r="U22" s="19"/>
      <c r="V22" s="19"/>
      <c r="W22" s="10" t="s">
        <v>30</v>
      </c>
      <c r="X22" s="25" t="str">
        <f t="shared" si="6"/>
        <v>{"key":"param13","label":"Параметр 13"},</v>
      </c>
    </row>
    <row r="23" spans="1:24" ht="15.75" thickBot="1" x14ac:dyDescent="0.3">
      <c r="A23" s="17"/>
      <c r="B23" s="18"/>
      <c r="C23" s="18"/>
      <c r="D23" s="18"/>
      <c r="E23" s="18"/>
      <c r="F23" s="13" t="str">
        <f t="shared" si="5"/>
        <v/>
      </c>
      <c r="G23" s="8" t="s">
        <v>167</v>
      </c>
      <c r="H23" s="8" t="s">
        <v>214</v>
      </c>
      <c r="I23" s="8" t="s">
        <v>176</v>
      </c>
      <c r="J23" s="8" t="s">
        <v>215</v>
      </c>
      <c r="K23" s="8" t="s">
        <v>194</v>
      </c>
      <c r="L23" s="19"/>
      <c r="M23" s="19"/>
      <c r="N23" s="8"/>
      <c r="O23" s="19"/>
      <c r="P23" s="8"/>
      <c r="Q23" s="19"/>
      <c r="R23" s="8"/>
      <c r="S23" s="19"/>
      <c r="T23" s="19"/>
      <c r="U23" s="19"/>
      <c r="V23" s="19"/>
      <c r="W23" s="10" t="s">
        <v>30</v>
      </c>
      <c r="X23" s="25" t="str">
        <f t="shared" si="6"/>
        <v>{"key":"param14","label":"Параметр 14"},</v>
      </c>
    </row>
    <row r="24" spans="1:24" ht="15.75" thickBot="1" x14ac:dyDescent="0.3">
      <c r="A24" s="17"/>
      <c r="B24" s="18"/>
      <c r="C24" s="18"/>
      <c r="D24" s="18"/>
      <c r="E24" s="18"/>
      <c r="F24" s="13" t="str">
        <f t="shared" si="5"/>
        <v/>
      </c>
      <c r="G24" s="8" t="s">
        <v>167</v>
      </c>
      <c r="H24" s="8" t="s">
        <v>216</v>
      </c>
      <c r="I24" s="8" t="s">
        <v>176</v>
      </c>
      <c r="J24" s="8" t="s">
        <v>217</v>
      </c>
      <c r="K24" s="8" t="s">
        <v>194</v>
      </c>
      <c r="L24" s="19"/>
      <c r="M24" s="19"/>
      <c r="N24" s="8"/>
      <c r="O24" s="19"/>
      <c r="P24" s="8"/>
      <c r="Q24" s="19"/>
      <c r="R24" s="8"/>
      <c r="S24" s="19"/>
      <c r="T24" s="19"/>
      <c r="U24" s="19"/>
      <c r="V24" s="19"/>
      <c r="W24" s="20" t="s">
        <v>31</v>
      </c>
      <c r="X24" s="25" t="str">
        <f t="shared" si="6"/>
        <v>{"key":"param15","label":"Параметр 15"}]},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X2" sqref="X2:X21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  <col min="24" max="24" width="36.85546875" bestFit="1" customWidth="1"/>
  </cols>
  <sheetData>
    <row r="1" spans="1:24" thickBot="1" x14ac:dyDescent="0.35">
      <c r="A1" s="11" t="s">
        <v>219</v>
      </c>
      <c r="B1" s="11" t="s">
        <v>220</v>
      </c>
      <c r="C1" s="11" t="s">
        <v>23</v>
      </c>
      <c r="D1" s="11" t="s">
        <v>3</v>
      </c>
      <c r="E1" s="11"/>
      <c r="F1" s="22"/>
      <c r="G1" s="21" t="s">
        <v>168</v>
      </c>
      <c r="H1" s="21" t="s">
        <v>169</v>
      </c>
      <c r="I1" s="21" t="s">
        <v>224</v>
      </c>
      <c r="J1" s="21" t="s">
        <v>225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239</v>
      </c>
      <c r="B2" s="13">
        <v>1</v>
      </c>
      <c r="C2" s="13" t="s">
        <v>32</v>
      </c>
      <c r="D2" s="3" t="s">
        <v>221</v>
      </c>
      <c r="E2" s="13" t="s">
        <v>222</v>
      </c>
      <c r="F2" s="13" t="str">
        <f>CONCATENATE(A2,B2,C2,D2,E2)</f>
        <v>{"_id":1,"name":"login1","buttons":[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{"_id":1,"name":"login1","buttons":[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223</v>
      </c>
      <c r="H3" s="8" t="s">
        <v>323</v>
      </c>
      <c r="I3" s="8" t="s">
        <v>226</v>
      </c>
      <c r="J3" s="38" t="s">
        <v>306</v>
      </c>
      <c r="K3" s="38" t="s">
        <v>194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30</v>
      </c>
      <c r="X3" s="25" t="str">
        <f t="shared" si="0"/>
        <v>{"label":"Режим ДКС","link":"dbo/1"},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223</v>
      </c>
      <c r="H4" s="8" t="s">
        <v>273</v>
      </c>
      <c r="I4" s="8" t="s">
        <v>226</v>
      </c>
      <c r="J4" s="38" t="s">
        <v>307</v>
      </c>
      <c r="K4" s="38" t="s">
        <v>194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30</v>
      </c>
      <c r="X4" s="25" t="str">
        <f t="shared" si="0"/>
        <v>{"label":"Режим ПСГ","link":"dbo/2"},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223</v>
      </c>
      <c r="H5" s="8" t="s">
        <v>271</v>
      </c>
      <c r="I5" s="8" t="s">
        <v>226</v>
      </c>
      <c r="J5" s="38" t="s">
        <v>308</v>
      </c>
      <c r="K5" s="38" t="s">
        <v>194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31</v>
      </c>
      <c r="X5" s="25" t="str">
        <f t="shared" si="0"/>
        <v>{"label":"ВТВ","link":"dbo/3"}]},</v>
      </c>
    </row>
    <row r="6" spans="1:24" thickBot="1" x14ac:dyDescent="0.35">
      <c r="A6" s="12" t="s">
        <v>239</v>
      </c>
      <c r="B6" s="13">
        <v>2</v>
      </c>
      <c r="C6" s="13" t="s">
        <v>32</v>
      </c>
      <c r="D6" s="3" t="s">
        <v>304</v>
      </c>
      <c r="E6" s="13" t="s">
        <v>222</v>
      </c>
      <c r="F6" s="13" t="str">
        <f t="shared" si="1"/>
        <v>{"_id":2,"name":"login2","buttons":[</v>
      </c>
      <c r="G6" s="8"/>
      <c r="H6" s="8"/>
      <c r="I6" s="8"/>
      <c r="J6" s="38"/>
      <c r="K6" s="3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{"_id":2,"name":"login2","buttons":[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223</v>
      </c>
      <c r="H7" s="8" t="s">
        <v>323</v>
      </c>
      <c r="I7" s="8" t="s">
        <v>226</v>
      </c>
      <c r="J7" s="38" t="s">
        <v>309</v>
      </c>
      <c r="K7" s="38" t="s">
        <v>194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30</v>
      </c>
      <c r="X7" s="25" t="str">
        <f t="shared" si="0"/>
        <v>{"label":"Режим ДКС","link":"dbo/5"},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223</v>
      </c>
      <c r="H8" s="8" t="s">
        <v>273</v>
      </c>
      <c r="I8" s="8" t="s">
        <v>226</v>
      </c>
      <c r="J8" s="38" t="s">
        <v>310</v>
      </c>
      <c r="K8" s="38" t="s">
        <v>194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30</v>
      </c>
      <c r="X8" s="25" t="str">
        <f t="shared" si="0"/>
        <v>{"label":"Режим ПСГ","link":"dbo/6"},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223</v>
      </c>
      <c r="H9" s="8" t="s">
        <v>271</v>
      </c>
      <c r="I9" s="8" t="s">
        <v>226</v>
      </c>
      <c r="J9" s="38" t="s">
        <v>311</v>
      </c>
      <c r="K9" s="38" t="s">
        <v>194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31</v>
      </c>
      <c r="X9" s="25" t="str">
        <f t="shared" si="0"/>
        <v>{"label":"ВТВ","link":"dbo/7"}]},</v>
      </c>
    </row>
    <row r="10" spans="1:24" thickBot="1" x14ac:dyDescent="0.35">
      <c r="A10" s="12" t="s">
        <v>239</v>
      </c>
      <c r="B10" s="13">
        <v>3</v>
      </c>
      <c r="C10" s="13" t="s">
        <v>32</v>
      </c>
      <c r="D10" s="3" t="s">
        <v>305</v>
      </c>
      <c r="E10" s="13" t="s">
        <v>222</v>
      </c>
      <c r="F10" s="13" t="str">
        <f t="shared" si="1"/>
        <v>{"_id":3,"name":"login3","buttons":[</v>
      </c>
      <c r="G10" s="8"/>
      <c r="H10" s="8"/>
      <c r="I10" s="8"/>
      <c r="J10" s="38"/>
      <c r="K10" s="3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{"_id":3,"name":"login3","buttons":[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223</v>
      </c>
      <c r="H11" s="8" t="s">
        <v>323</v>
      </c>
      <c r="I11" s="8" t="s">
        <v>226</v>
      </c>
      <c r="J11" s="38" t="s">
        <v>312</v>
      </c>
      <c r="K11" s="38" t="s">
        <v>194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30</v>
      </c>
      <c r="X11" s="25" t="str">
        <f t="shared" si="0"/>
        <v>{"label":"Режим ДКС","link":"dbo/9"},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223</v>
      </c>
      <c r="H12" s="8" t="s">
        <v>273</v>
      </c>
      <c r="I12" s="8" t="s">
        <v>226</v>
      </c>
      <c r="J12" s="38" t="s">
        <v>313</v>
      </c>
      <c r="K12" s="38" t="s">
        <v>194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30</v>
      </c>
      <c r="X12" s="25" t="str">
        <f t="shared" si="0"/>
        <v>{"label":"Режим ПСГ","link":"dbo/10"},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223</v>
      </c>
      <c r="H13" s="8" t="s">
        <v>271</v>
      </c>
      <c r="I13" s="8" t="s">
        <v>226</v>
      </c>
      <c r="J13" s="38" t="s">
        <v>314</v>
      </c>
      <c r="K13" s="38" t="s">
        <v>194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30</v>
      </c>
      <c r="X13" s="25" t="str">
        <f t="shared" si="0"/>
        <v>{"label":"ВТВ","link":"dbo/11"},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223</v>
      </c>
      <c r="H14" s="8" t="s">
        <v>274</v>
      </c>
      <c r="I14" s="8" t="s">
        <v>226</v>
      </c>
      <c r="J14" s="38" t="s">
        <v>315</v>
      </c>
      <c r="K14" s="38" t="s">
        <v>194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30</v>
      </c>
      <c r="X14" s="25" t="str">
        <f t="shared" si="0"/>
        <v>{"label":"Стан ПСГ","link":"dbo/12"},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223</v>
      </c>
      <c r="H15" s="8" t="s">
        <v>302</v>
      </c>
      <c r="I15" s="8" t="s">
        <v>226</v>
      </c>
      <c r="J15" s="38" t="s">
        <v>316</v>
      </c>
      <c r="K15" s="38" t="s">
        <v>194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30</v>
      </c>
      <c r="X15" s="25" t="str">
        <f t="shared" si="0"/>
        <v>{"label":"Стан крану","link":"dbo/13"},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223</v>
      </c>
      <c r="H16" s="8" t="s">
        <v>227</v>
      </c>
      <c r="I16" s="8" t="s">
        <v>226</v>
      </c>
      <c r="J16" s="38" t="s">
        <v>317</v>
      </c>
      <c r="K16" s="38" t="s">
        <v>194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30</v>
      </c>
      <c r="X16" s="25" t="str">
        <f t="shared" si="0"/>
        <v>{"label":"Кнопка 14","link":"dbo/14"},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223</v>
      </c>
      <c r="H17" s="8" t="s">
        <v>228</v>
      </c>
      <c r="I17" s="8" t="s">
        <v>226</v>
      </c>
      <c r="J17" s="38" t="s">
        <v>318</v>
      </c>
      <c r="K17" s="38" t="s">
        <v>194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30</v>
      </c>
      <c r="X17" s="25" t="str">
        <f t="shared" si="0"/>
        <v>{"label":"Кнопка 15","link":"dbo/15"},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223</v>
      </c>
      <c r="H18" s="8" t="s">
        <v>229</v>
      </c>
      <c r="I18" s="8" t="s">
        <v>226</v>
      </c>
      <c r="J18" s="38" t="s">
        <v>319</v>
      </c>
      <c r="K18" s="38" t="s">
        <v>194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30</v>
      </c>
      <c r="X18" s="25" t="str">
        <f t="shared" si="0"/>
        <v>{"label":"Кнопка 16","link":"dbo/16"},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223</v>
      </c>
      <c r="H19" s="8" t="s">
        <v>230</v>
      </c>
      <c r="I19" s="8" t="s">
        <v>226</v>
      </c>
      <c r="J19" s="38" t="s">
        <v>320</v>
      </c>
      <c r="K19" s="38" t="s">
        <v>194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30</v>
      </c>
      <c r="X19" s="25" t="str">
        <f t="shared" si="0"/>
        <v>{"label":"Кнопка 17","link":"dbo/17"},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223</v>
      </c>
      <c r="H20" s="8" t="s">
        <v>231</v>
      </c>
      <c r="I20" s="8" t="s">
        <v>226</v>
      </c>
      <c r="J20" s="38" t="s">
        <v>321</v>
      </c>
      <c r="K20" s="38" t="s">
        <v>194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30</v>
      </c>
      <c r="X20" s="25" t="str">
        <f t="shared" si="0"/>
        <v>{"label":"Кнопка 18","link":"dbo/18"},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223</v>
      </c>
      <c r="H21" s="8" t="s">
        <v>232</v>
      </c>
      <c r="I21" s="8" t="s">
        <v>226</v>
      </c>
      <c r="J21" s="38" t="s">
        <v>322</v>
      </c>
      <c r="K21" s="38" t="s">
        <v>194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31</v>
      </c>
      <c r="X21" s="25" t="str">
        <f t="shared" si="0"/>
        <v>{"label":"Кнопка 19","link":"dbo/19"}]},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19"/>
  <sheetViews>
    <sheetView workbookViewId="0">
      <selection activeCell="F3" sqref="F3:F16"/>
    </sheetView>
  </sheetViews>
  <sheetFormatPr defaultRowHeight="15" x14ac:dyDescent="0.25"/>
  <cols>
    <col min="1" max="1" width="9.28515625" bestFit="1" customWidth="1"/>
    <col min="2" max="2" width="26.85546875" bestFit="1" customWidth="1"/>
    <col min="3" max="3" width="22" customWidth="1"/>
    <col min="4" max="4" width="8.140625" customWidth="1"/>
    <col min="5" max="5" width="8" bestFit="1" customWidth="1"/>
    <col min="6" max="6" width="108.5703125" bestFit="1" customWidth="1"/>
  </cols>
  <sheetData>
    <row r="2" spans="1:6" x14ac:dyDescent="0.25">
      <c r="A2" s="28" t="s">
        <v>234</v>
      </c>
      <c r="B2" s="28" t="s">
        <v>233</v>
      </c>
      <c r="C2" s="28" t="s">
        <v>3</v>
      </c>
      <c r="D2" s="28" t="s">
        <v>235</v>
      </c>
      <c r="E2" s="39" t="s">
        <v>246</v>
      </c>
      <c r="F2" s="5" t="s">
        <v>11</v>
      </c>
    </row>
    <row r="3" spans="1:6" x14ac:dyDescent="0.25">
      <c r="A3" s="1">
        <v>1</v>
      </c>
      <c r="B3" s="1" t="s">
        <v>257</v>
      </c>
      <c r="C3" s="1" t="s">
        <v>249</v>
      </c>
      <c r="D3" s="30" t="s">
        <v>256</v>
      </c>
      <c r="E3" s="30">
        <v>1</v>
      </c>
      <c r="F3" s="1" t="str">
        <f>CONCATENATE("{ ""_id"" :",A3,", ""fullname"":""",B3,""", ""name"":""",C3,""", ""sname"": """,D3,"""",",""form_id"":",E3,"},")</f>
        <v>{ "_id" :1, "fullname":"Режим КС Бобровницька-05", "name":"КС Бобровницька-05", "sname": "Режим","form_id":1},</v>
      </c>
    </row>
    <row r="4" spans="1:6" x14ac:dyDescent="0.25">
      <c r="A4" s="1">
        <v>2</v>
      </c>
      <c r="B4" s="1" t="s">
        <v>258</v>
      </c>
      <c r="C4" s="1" t="s">
        <v>250</v>
      </c>
      <c r="D4" s="30" t="s">
        <v>256</v>
      </c>
      <c r="E4" s="30">
        <v>1</v>
      </c>
      <c r="F4" s="1" t="str">
        <f t="shared" ref="F4:F16" si="0">CONCATENATE("{ ""_id"" :",A4,", ""fullname"":""",B4,""", ""name"":""",C4,""", ""sname"": """,D4,"""",",""form_id"":",E4,"},")</f>
        <v>{ "_id" :2, "fullname":"Режим ДКС Мрин", "name":"ДКС Мрин", "sname": "Режим","form_id":1},</v>
      </c>
    </row>
    <row r="5" spans="1:6" x14ac:dyDescent="0.25">
      <c r="A5" s="1">
        <v>3</v>
      </c>
      <c r="B5" s="1" t="s">
        <v>259</v>
      </c>
      <c r="C5" s="1" t="s">
        <v>251</v>
      </c>
      <c r="D5" s="30" t="s">
        <v>256</v>
      </c>
      <c r="E5" s="30">
        <v>1</v>
      </c>
      <c r="F5" s="1" t="str">
        <f t="shared" si="0"/>
        <v>{ "_id" :3, "fullname":"Режим ДКС Солоха", "name":"ДКС Солоха", "sname": "Режим","form_id":1},</v>
      </c>
    </row>
    <row r="6" spans="1:6" x14ac:dyDescent="0.25">
      <c r="A6" s="1">
        <v>4</v>
      </c>
      <c r="B6" s="1" t="s">
        <v>260</v>
      </c>
      <c r="C6" s="1" t="s">
        <v>252</v>
      </c>
      <c r="D6" s="30" t="s">
        <v>256</v>
      </c>
      <c r="E6" s="30">
        <v>1</v>
      </c>
      <c r="F6" s="1" t="str">
        <f t="shared" si="0"/>
        <v>{ "_id" :4, "fullname":"Режим ДКС Олишівка", "name":"ДКС Олишівка", "sname": "Режим","form_id":1},</v>
      </c>
    </row>
    <row r="7" spans="1:6" x14ac:dyDescent="0.25">
      <c r="A7" s="1">
        <v>5</v>
      </c>
      <c r="B7" s="1" t="s">
        <v>261</v>
      </c>
      <c r="C7" s="1" t="s">
        <v>253</v>
      </c>
      <c r="D7" s="30" t="s">
        <v>256</v>
      </c>
      <c r="E7" s="30">
        <v>2</v>
      </c>
      <c r="F7" s="1" t="str">
        <f t="shared" si="0"/>
        <v>{ "_id" :5, "fullname":"Режим ПСГ Ч-Партизани", "name":"ПСГ Ч-Партизани", "sname": "Режим","form_id":2},</v>
      </c>
    </row>
    <row r="8" spans="1:6" x14ac:dyDescent="0.25">
      <c r="A8" s="1">
        <v>6</v>
      </c>
      <c r="B8" s="1" t="s">
        <v>262</v>
      </c>
      <c r="C8" s="1" t="s">
        <v>254</v>
      </c>
      <c r="D8" s="30" t="s">
        <v>256</v>
      </c>
      <c r="E8" s="30">
        <v>2</v>
      </c>
      <c r="F8" s="1" t="str">
        <f t="shared" si="0"/>
        <v>{ "_id" :6, "fullname":"Режим ПСГ Солоха", "name":"ПСГ Солоха", "sname": "Режим","form_id":2},</v>
      </c>
    </row>
    <row r="9" spans="1:6" x14ac:dyDescent="0.25">
      <c r="A9" s="1">
        <v>7</v>
      </c>
      <c r="B9" s="1" t="s">
        <v>263</v>
      </c>
      <c r="C9" s="1" t="s">
        <v>255</v>
      </c>
      <c r="D9" s="30" t="s">
        <v>256</v>
      </c>
      <c r="E9" s="30">
        <v>2</v>
      </c>
      <c r="F9" s="1" t="str">
        <f t="shared" si="0"/>
        <v>{ "_id" :7, "fullname":"Режим ПСГ Олишівка", "name":"ПСГ Олишівка", "sname": "Режим","form_id":2},</v>
      </c>
    </row>
    <row r="10" spans="1:6" x14ac:dyDescent="0.25">
      <c r="A10" s="1">
        <v>8</v>
      </c>
      <c r="B10" s="1" t="s">
        <v>264</v>
      </c>
      <c r="C10" s="1" t="s">
        <v>253</v>
      </c>
      <c r="D10" s="30" t="s">
        <v>267</v>
      </c>
      <c r="E10" s="30">
        <v>3</v>
      </c>
      <c r="F10" s="1" t="str">
        <f t="shared" si="0"/>
        <v>{ "_id" :8, "fullname":"Стан ПСГ Ч-Партизани", "name":"ПСГ Ч-Партизани", "sname": "Стан","form_id":3},</v>
      </c>
    </row>
    <row r="11" spans="1:6" x14ac:dyDescent="0.25">
      <c r="A11" s="1">
        <v>9</v>
      </c>
      <c r="B11" s="1" t="s">
        <v>265</v>
      </c>
      <c r="C11" s="1" t="s">
        <v>254</v>
      </c>
      <c r="D11" s="30" t="s">
        <v>267</v>
      </c>
      <c r="E11" s="30">
        <v>3</v>
      </c>
      <c r="F11" s="1" t="str">
        <f t="shared" si="0"/>
        <v>{ "_id" :9, "fullname":"Стан ПСГ Солоха", "name":"ПСГ Солоха", "sname": "Стан","form_id":3},</v>
      </c>
    </row>
    <row r="12" spans="1:6" x14ac:dyDescent="0.25">
      <c r="A12" s="1">
        <v>10</v>
      </c>
      <c r="B12" s="1" t="s">
        <v>266</v>
      </c>
      <c r="C12" s="1" t="s">
        <v>255</v>
      </c>
      <c r="D12" s="30" t="s">
        <v>267</v>
      </c>
      <c r="E12" s="30">
        <v>3</v>
      </c>
      <c r="F12" s="1" t="str">
        <f t="shared" si="0"/>
        <v>{ "_id" :10, "fullname":"Стан ПСГ Олишівка", "name":"ПСГ Олишівка", "sname": "Стан","form_id":3},</v>
      </c>
    </row>
    <row r="13" spans="1:6" x14ac:dyDescent="0.25">
      <c r="A13" s="1">
        <v>11</v>
      </c>
      <c r="B13" s="1" t="s">
        <v>268</v>
      </c>
      <c r="C13" s="1" t="s">
        <v>253</v>
      </c>
      <c r="D13" s="30" t="s">
        <v>271</v>
      </c>
      <c r="E13" s="30">
        <v>4</v>
      </c>
      <c r="F13" s="1" t="str">
        <f t="shared" si="0"/>
        <v>{ "_id" :11, "fullname":"ВТВ ПСГ Ч-Партизани", "name":"ПСГ Ч-Партизани", "sname": "ВТВ","form_id":4},</v>
      </c>
    </row>
    <row r="14" spans="1:6" x14ac:dyDescent="0.25">
      <c r="A14" s="1">
        <v>12</v>
      </c>
      <c r="B14" s="1" t="s">
        <v>269</v>
      </c>
      <c r="C14" s="1" t="s">
        <v>254</v>
      </c>
      <c r="D14" s="30" t="s">
        <v>271</v>
      </c>
      <c r="E14" s="30">
        <v>4</v>
      </c>
      <c r="F14" s="1" t="str">
        <f t="shared" si="0"/>
        <v>{ "_id" :12, "fullname":"ВТВ ПСГ Солоха", "name":"ПСГ Солоха", "sname": "ВТВ","form_id":4},</v>
      </c>
    </row>
    <row r="15" spans="1:6" x14ac:dyDescent="0.25">
      <c r="A15" s="1">
        <v>13</v>
      </c>
      <c r="B15" s="1" t="s">
        <v>270</v>
      </c>
      <c r="C15" s="1" t="s">
        <v>255</v>
      </c>
      <c r="D15" s="30" t="s">
        <v>271</v>
      </c>
      <c r="E15" s="30">
        <v>4</v>
      </c>
      <c r="F15" s="1" t="str">
        <f t="shared" si="0"/>
        <v>{ "_id" :13, "fullname":"ВТВ ПСГ Олишівка", "name":"ПСГ Олишівка", "sname": "ВТВ","form_id":4},</v>
      </c>
    </row>
    <row r="16" spans="1:6" x14ac:dyDescent="0.25">
      <c r="A16" s="1">
        <v>14</v>
      </c>
      <c r="B16" s="1" t="s">
        <v>301</v>
      </c>
      <c r="C16" s="1" t="s">
        <v>300</v>
      </c>
      <c r="D16" s="30">
        <v>11</v>
      </c>
      <c r="E16" s="30">
        <v>5</v>
      </c>
      <c r="F16" s="1" t="str">
        <f t="shared" si="0"/>
        <v>{ "_id" :14, "fullname":"ДКС Солоха Кран 11", "name":"Кран 11", "sname": "11","form_id":5},</v>
      </c>
    </row>
    <row r="17" spans="1:6" x14ac:dyDescent="0.25">
      <c r="A17" s="1"/>
      <c r="B17" s="1"/>
      <c r="C17" s="1"/>
      <c r="D17" s="30"/>
      <c r="E17" s="30"/>
      <c r="F17" s="1"/>
    </row>
    <row r="18" spans="1:6" x14ac:dyDescent="0.25">
      <c r="A18" s="1"/>
      <c r="B18" s="1"/>
      <c r="C18" s="1"/>
      <c r="D18" s="30"/>
      <c r="E18" s="30"/>
      <c r="F18" s="1"/>
    </row>
    <row r="19" spans="1:6" x14ac:dyDescent="0.25">
      <c r="A19" s="1"/>
      <c r="B19" s="1"/>
      <c r="C19" s="1"/>
      <c r="D19" s="30"/>
      <c r="E19" s="30"/>
      <c r="F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41" sqref="J41"/>
    </sheetView>
  </sheetViews>
  <sheetFormatPr defaultRowHeight="15" x14ac:dyDescent="0.25"/>
  <cols>
    <col min="1" max="1" width="6.7109375" bestFit="1" customWidth="1"/>
    <col min="2" max="2" width="4.42578125" bestFit="1" customWidth="1"/>
    <col min="8" max="8" width="22" bestFit="1" customWidth="1"/>
    <col min="10" max="10" width="114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247</v>
      </c>
      <c r="B2" s="2" t="s">
        <v>248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89</v>
      </c>
      <c r="I3" s="1">
        <v>192</v>
      </c>
      <c r="J3" t="str">
        <f>CONCATENATE("{ ""ch_id"": ",A3,",""rec_offset"":",B3,", ""p"": ",C3,", ""t"" :",D3,",""dp"": ",E3,", ""q"":",F3,", ""currday"":",G3,", ""lastupdate"":""",H3,""", ""quality"":",I3,"},")</f>
        <v>{ "ch_id": 1,"rec_offset":1, "p": 50, "t" :30,"dp": 1000, "q":100, "currday":1000, "lastupdate":"2020-02-19T12:01", "quality":192},</v>
      </c>
    </row>
    <row r="4" spans="1:10" ht="14.45" x14ac:dyDescent="0.3">
      <c r="A4" s="1">
        <v>1</v>
      </c>
      <c r="B4" s="1">
        <v>2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90</v>
      </c>
      <c r="I4" s="1">
        <v>192</v>
      </c>
      <c r="J4" t="str">
        <f t="shared" ref="J4:J38" si="0">CONCATENATE("{ ""ch_id"": ",A4,",""rec_offset"":",B4,", ""p"": ",C4,", ""t"" :",D4,",""dp"": ",E4,", ""q"":",F4,", ""currday"":",G4,", ""lastupdate"":""",H4,""", ""quality"":",I4,"},")</f>
        <v>{ "ch_id": 1,"rec_offset":2, "p": 50, "t" :30,"dp": 1000, "q":100, "currday":1000, "lastupdate":"2020-02-19T13:02", "quality":192},</v>
      </c>
    </row>
    <row r="5" spans="1:10" ht="14.45" x14ac:dyDescent="0.3">
      <c r="A5" s="1">
        <v>1</v>
      </c>
      <c r="B5" s="1">
        <v>3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91</v>
      </c>
      <c r="I5" s="1">
        <v>192</v>
      </c>
      <c r="J5" t="str">
        <f t="shared" si="0"/>
        <v>{ "ch_id": 1,"rec_offset":3, "p": 50, "t" :30,"dp": 1000, "q":100, "currday":1000, "lastupdate":"2020-02-19T12:02", "quality":192},</v>
      </c>
    </row>
    <row r="6" spans="1:10" ht="14.45" x14ac:dyDescent="0.3">
      <c r="A6" s="1">
        <v>1</v>
      </c>
      <c r="B6" s="1">
        <v>4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92</v>
      </c>
      <c r="I6" s="1">
        <v>192</v>
      </c>
      <c r="J6" t="str">
        <f t="shared" si="0"/>
        <v>{ "ch_id": 1,"rec_offset":4, "p": 50, "t" :30,"dp": 1000, "q":100, "currday":1000, "lastupdate":"2020-02-19T13:03", "quality":192},</v>
      </c>
    </row>
    <row r="7" spans="1:10" ht="14.45" x14ac:dyDescent="0.3">
      <c r="A7" s="1">
        <v>1</v>
      </c>
      <c r="B7" s="1">
        <v>5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93</v>
      </c>
      <c r="I7" s="1">
        <v>192</v>
      </c>
      <c r="J7" t="str">
        <f t="shared" si="0"/>
        <v>{ "ch_id": 1,"rec_offset":5, "p": 50, "t" :30,"dp": 1000, "q":100, "currday":1000, "lastupdate":"2020-02-19T12:03", "quality":192},</v>
      </c>
    </row>
    <row r="8" spans="1:10" ht="14.45" x14ac:dyDescent="0.3">
      <c r="A8" s="1">
        <v>1</v>
      </c>
      <c r="B8" s="1">
        <v>6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94</v>
      </c>
      <c r="I8" s="1">
        <v>192</v>
      </c>
      <c r="J8" t="str">
        <f t="shared" si="0"/>
        <v>{ "ch_id": 1,"rec_offset":6, "p": 50, "t" :30,"dp": 1000, "q":100, "currday":1000, "lastupdate":"2020-02-19T13:04", "quality":192},</v>
      </c>
    </row>
    <row r="9" spans="1:10" ht="14.45" x14ac:dyDescent="0.3">
      <c r="A9" s="1">
        <v>1</v>
      </c>
      <c r="B9" s="1">
        <v>7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95</v>
      </c>
      <c r="I9" s="1">
        <v>192</v>
      </c>
      <c r="J9" t="str">
        <f t="shared" si="0"/>
        <v>{ "ch_id": 1,"rec_offset":7, "p": 50, "t" :30,"dp": 1000, "q":100, "currday":1000, "lastupdate":"2020-02-19T12:04", "quality":192},</v>
      </c>
    </row>
    <row r="10" spans="1:10" ht="14.45" x14ac:dyDescent="0.3">
      <c r="A10" s="1">
        <v>1</v>
      </c>
      <c r="B10" s="1">
        <v>8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96</v>
      </c>
      <c r="I10" s="1">
        <v>192</v>
      </c>
      <c r="J10" t="str">
        <f t="shared" si="0"/>
        <v>{ "ch_id": 1,"rec_offset":8, "p": 50, "t" :30,"dp": 1000, "q":100, "currday":1000, "lastupdate":"2020-02-19T13:05", "quality":192},</v>
      </c>
    </row>
    <row r="11" spans="1:10" ht="14.45" x14ac:dyDescent="0.3">
      <c r="A11" s="1">
        <v>1</v>
      </c>
      <c r="B11" s="1">
        <v>9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97</v>
      </c>
      <c r="I11" s="1">
        <v>192</v>
      </c>
      <c r="J11" t="str">
        <f t="shared" si="0"/>
        <v>{ "ch_id": 1,"rec_offset":9, "p": 50, "t" :30,"dp": 1000, "q":100, "currday":1000, "lastupdate":"2020-02-19T12:05", "quality":192},</v>
      </c>
    </row>
    <row r="12" spans="1:10" ht="14.45" x14ac:dyDescent="0.3">
      <c r="A12" s="1">
        <v>2</v>
      </c>
      <c r="B12" s="1">
        <v>1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89</v>
      </c>
      <c r="I12" s="1">
        <v>192</v>
      </c>
      <c r="J12" t="str">
        <f t="shared" si="0"/>
        <v>{ "ch_id": 2,"rec_offset":1, "p": 50, "t" :30,"dp": 1000, "q":100, "currday":1000, "lastupdate":"2020-02-19T12:01", "quality":192},</v>
      </c>
    </row>
    <row r="13" spans="1:10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90</v>
      </c>
      <c r="I13" s="1">
        <v>192</v>
      </c>
      <c r="J13" t="str">
        <f t="shared" si="0"/>
        <v>{ "ch_id": 2,"rec_offset":2, "p": 50, "t" :30,"dp": 1000, "q":100, "currday":1000, "lastupdate":"2020-02-19T13:02", "quality":192},</v>
      </c>
    </row>
    <row r="14" spans="1:10" ht="14.45" x14ac:dyDescent="0.3">
      <c r="A14" s="1">
        <v>2</v>
      </c>
      <c r="B14" s="1">
        <v>3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91</v>
      </c>
      <c r="I14" s="1">
        <v>192</v>
      </c>
      <c r="J14" t="str">
        <f t="shared" si="0"/>
        <v>{ "ch_id": 2,"rec_offset":3, "p": 50, "t" :30,"dp": 1000, "q":100, "currday":1000, "lastupdate":"2020-02-19T12:02", "quality":192},</v>
      </c>
    </row>
    <row r="15" spans="1:10" ht="14.45" x14ac:dyDescent="0.3">
      <c r="A15" s="1">
        <v>2</v>
      </c>
      <c r="B15" s="1">
        <v>4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92</v>
      </c>
      <c r="I15" s="1">
        <v>192</v>
      </c>
      <c r="J15" t="str">
        <f t="shared" si="0"/>
        <v>{ "ch_id": 2,"rec_offset":4, "p": 50, "t" :30,"dp": 1000, "q":100, "currday":1000, "lastupdate":"2020-02-19T13:03", "quality":192},</v>
      </c>
    </row>
    <row r="16" spans="1:10" ht="14.45" x14ac:dyDescent="0.3">
      <c r="A16" s="1">
        <v>2</v>
      </c>
      <c r="B16" s="1">
        <v>5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93</v>
      </c>
      <c r="I16" s="1">
        <v>192</v>
      </c>
      <c r="J16" t="str">
        <f t="shared" si="0"/>
        <v>{ "ch_id": 2,"rec_offset":5, "p": 50, "t" :30,"dp": 1000, "q":100, "currday":1000, "lastupdate":"2020-02-19T12:03", "quality":192},</v>
      </c>
    </row>
    <row r="17" spans="1:10" ht="14.45" x14ac:dyDescent="0.3">
      <c r="A17" s="1">
        <v>2</v>
      </c>
      <c r="B17" s="1">
        <v>6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94</v>
      </c>
      <c r="I17" s="1">
        <v>192</v>
      </c>
      <c r="J17" t="str">
        <f t="shared" si="0"/>
        <v>{ "ch_id": 2,"rec_offset":6, "p": 50, "t" :30,"dp": 1000, "q":100, "currday":1000, "lastupdate":"2020-02-19T13:04", "quality":192},</v>
      </c>
    </row>
    <row r="18" spans="1:10" ht="14.45" x14ac:dyDescent="0.3">
      <c r="A18" s="1">
        <v>2</v>
      </c>
      <c r="B18" s="1">
        <v>7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95</v>
      </c>
      <c r="I18" s="1">
        <v>192</v>
      </c>
      <c r="J18" t="str">
        <f t="shared" si="0"/>
        <v>{ "ch_id": 2,"rec_offset":7, "p": 50, "t" :30,"dp": 1000, "q":100, "currday":1000, "lastupdate":"2020-02-19T12:04", "quality":192},</v>
      </c>
    </row>
    <row r="19" spans="1:10" ht="14.45" x14ac:dyDescent="0.3">
      <c r="A19" s="1">
        <v>2</v>
      </c>
      <c r="B19" s="1">
        <v>8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96</v>
      </c>
      <c r="I19" s="1">
        <v>192</v>
      </c>
      <c r="J19" t="str">
        <f t="shared" si="0"/>
        <v>{ "ch_id": 2,"rec_offset":8, "p": 50, "t" :30,"dp": 1000, "q":100, "currday":1000, "lastupdate":"2020-02-19T13:05", "quality":192},</v>
      </c>
    </row>
    <row r="20" spans="1:10" ht="14.45" x14ac:dyDescent="0.3">
      <c r="A20" s="1">
        <v>2</v>
      </c>
      <c r="B20" s="1">
        <v>9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97</v>
      </c>
      <c r="I20" s="1">
        <v>192</v>
      </c>
      <c r="J20" t="str">
        <f t="shared" si="0"/>
        <v>{ "ch_id": 2,"rec_offset":9, "p": 50, "t" :30,"dp": 1000, "q":100, "currday":1000, "lastupdate":"2020-02-19T12:05", "quality":192},</v>
      </c>
    </row>
    <row r="21" spans="1:10" ht="14.45" x14ac:dyDescent="0.3">
      <c r="A21" s="1">
        <v>3</v>
      </c>
      <c r="B21" s="1">
        <v>1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89</v>
      </c>
      <c r="I21" s="1">
        <v>192</v>
      </c>
      <c r="J21" t="str">
        <f t="shared" si="0"/>
        <v>{ "ch_id": 3,"rec_offset":1, "p": 50, "t" :30,"dp": 1000, "q":100, "currday":1000, "lastupdate":"2020-02-19T12:01", "quality":192},</v>
      </c>
    </row>
    <row r="22" spans="1:10" ht="14.45" x14ac:dyDescent="0.3">
      <c r="A22" s="1">
        <v>3</v>
      </c>
      <c r="B22" s="1">
        <v>2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90</v>
      </c>
      <c r="I22" s="1">
        <v>192</v>
      </c>
      <c r="J22" t="str">
        <f t="shared" si="0"/>
        <v>{ "ch_id": 3,"rec_offset":2, "p": 50, "t" :30,"dp": 1000, "q":100, "currday":1000, "lastupdate":"2020-02-19T13:02", "quality":192},</v>
      </c>
    </row>
    <row r="23" spans="1:10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91</v>
      </c>
      <c r="I23" s="1">
        <v>192</v>
      </c>
      <c r="J23" t="str">
        <f t="shared" si="0"/>
        <v>{ "ch_id": 3,"rec_offset":3, "p": 50, "t" :30,"dp": 1000, "q":100, "currday":1000, "lastupdate":"2020-02-19T12:02", "quality":192},</v>
      </c>
    </row>
    <row r="24" spans="1:10" ht="14.45" x14ac:dyDescent="0.3">
      <c r="A24" s="1">
        <v>3</v>
      </c>
      <c r="B24" s="1">
        <v>4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92</v>
      </c>
      <c r="I24" s="1">
        <v>192</v>
      </c>
      <c r="J24" t="str">
        <f t="shared" si="0"/>
        <v>{ "ch_id": 3,"rec_offset":4, "p": 50, "t" :30,"dp": 1000, "q":100, "currday":1000, "lastupdate":"2020-02-19T13:03", "quality":192},</v>
      </c>
    </row>
    <row r="25" spans="1:10" ht="14.45" x14ac:dyDescent="0.3">
      <c r="A25" s="1">
        <v>3</v>
      </c>
      <c r="B25" s="1">
        <v>5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93</v>
      </c>
      <c r="I25" s="1">
        <v>192</v>
      </c>
      <c r="J25" t="str">
        <f t="shared" si="0"/>
        <v>{ "ch_id": 3,"rec_offset":5, "p": 50, "t" :30,"dp": 1000, "q":100, "currday":1000, "lastupdate":"2020-02-19T12:03", "quality":192},</v>
      </c>
    </row>
    <row r="26" spans="1:10" ht="14.45" x14ac:dyDescent="0.3">
      <c r="A26" s="1">
        <v>3</v>
      </c>
      <c r="B26" s="1">
        <v>6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94</v>
      </c>
      <c r="I26" s="1">
        <v>192</v>
      </c>
      <c r="J26" t="str">
        <f t="shared" si="0"/>
        <v>{ "ch_id": 3,"rec_offset":6, "p": 50, "t" :30,"dp": 1000, "q":100, "currday":1000, "lastupdate":"2020-02-19T13:04", "quality":192},</v>
      </c>
    </row>
    <row r="27" spans="1:10" x14ac:dyDescent="0.25">
      <c r="A27" s="1">
        <v>3</v>
      </c>
      <c r="B27" s="1">
        <v>7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95</v>
      </c>
      <c r="I27" s="1">
        <v>192</v>
      </c>
      <c r="J27" t="str">
        <f t="shared" si="0"/>
        <v>{ "ch_id": 3,"rec_offset":7, "p": 50, "t" :30,"dp": 1000, "q":100, "currday":1000, "lastupdate":"2020-02-19T12:04", "quality":192},</v>
      </c>
    </row>
    <row r="28" spans="1:10" x14ac:dyDescent="0.25">
      <c r="A28" s="1">
        <v>3</v>
      </c>
      <c r="B28" s="1">
        <v>8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96</v>
      </c>
      <c r="I28" s="1">
        <v>192</v>
      </c>
      <c r="J28" t="str">
        <f t="shared" si="0"/>
        <v>{ "ch_id": 3,"rec_offset":8, "p": 50, "t" :30,"dp": 1000, "q":100, "currday":1000, "lastupdate":"2020-02-19T13:05", "quality":192},</v>
      </c>
    </row>
    <row r="29" spans="1:10" x14ac:dyDescent="0.25">
      <c r="A29" s="1">
        <v>3</v>
      </c>
      <c r="B29" s="1">
        <v>9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97</v>
      </c>
      <c r="I29" s="1">
        <v>192</v>
      </c>
      <c r="J29" t="str">
        <f t="shared" si="0"/>
        <v>{ "ch_id": 3,"rec_offset":9, "p": 50, "t" :30,"dp": 1000, "q":100, "currday":1000, "lastupdate":"2020-02-19T12:05", "quality":192},</v>
      </c>
    </row>
    <row r="30" spans="1:10" x14ac:dyDescent="0.25">
      <c r="A30" s="1">
        <v>4</v>
      </c>
      <c r="B30" s="1">
        <v>1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89</v>
      </c>
      <c r="I30" s="1">
        <v>192</v>
      </c>
      <c r="J30" t="str">
        <f t="shared" si="0"/>
        <v>{ "ch_id": 4,"rec_offset":1, "p": 50, "t" :30,"dp": 1000, "q":100, "currday":1000, "lastupdate":"2020-02-19T12:01", "quality":192},</v>
      </c>
    </row>
    <row r="31" spans="1:10" x14ac:dyDescent="0.25">
      <c r="A31" s="1">
        <v>4</v>
      </c>
      <c r="B31" s="1">
        <v>2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90</v>
      </c>
      <c r="I31" s="1">
        <v>192</v>
      </c>
      <c r="J31" t="str">
        <f t="shared" si="0"/>
        <v>{ "ch_id": 4,"rec_offset":2, "p": 50, "t" :30,"dp": 1000, "q":100, "currday":1000, "lastupdate":"2020-02-19T13:02", "quality":192},</v>
      </c>
    </row>
    <row r="32" spans="1:10" x14ac:dyDescent="0.25">
      <c r="A32" s="1">
        <v>4</v>
      </c>
      <c r="B32" s="1">
        <v>3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91</v>
      </c>
      <c r="I32" s="1">
        <v>192</v>
      </c>
      <c r="J32" t="str">
        <f t="shared" si="0"/>
        <v>{ "ch_id": 4,"rec_offset":3, "p": 50, "t" :30,"dp": 1000, "q":100, "currday":1000, "lastupdate":"2020-02-19T12:02", "quality":192},</v>
      </c>
    </row>
    <row r="33" spans="1:10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92</v>
      </c>
      <c r="I33" s="1">
        <v>192</v>
      </c>
      <c r="J33" t="str">
        <f t="shared" si="0"/>
        <v>{ "ch_id": 4,"rec_offset":4, "p": 50, "t" :30,"dp": 1000, "q":100, "currday":1000, "lastupdate":"2020-02-19T13:03", "quality":192},</v>
      </c>
    </row>
    <row r="34" spans="1:10" x14ac:dyDescent="0.25">
      <c r="A34" s="1">
        <v>4</v>
      </c>
      <c r="B34" s="1">
        <v>5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93</v>
      </c>
      <c r="I34" s="1">
        <v>192</v>
      </c>
      <c r="J34" t="str">
        <f t="shared" si="0"/>
        <v>{ "ch_id": 4,"rec_offset":5, "p": 50, "t" :30,"dp": 1000, "q":100, "currday":1000, "lastupdate":"2020-02-19T12:03", "quality":192},</v>
      </c>
    </row>
    <row r="35" spans="1:10" x14ac:dyDescent="0.25">
      <c r="A35" s="1">
        <v>4</v>
      </c>
      <c r="B35" s="1">
        <v>6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94</v>
      </c>
      <c r="I35" s="1">
        <v>192</v>
      </c>
      <c r="J35" t="str">
        <f t="shared" si="0"/>
        <v>{ "ch_id": 4,"rec_offset":6, "p": 50, "t" :30,"dp": 1000, "q":100, "currday":1000, "lastupdate":"2020-02-19T13:04", "quality":192},</v>
      </c>
    </row>
    <row r="36" spans="1:10" x14ac:dyDescent="0.25">
      <c r="A36" s="1">
        <v>4</v>
      </c>
      <c r="B36" s="1">
        <v>7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95</v>
      </c>
      <c r="I36" s="1">
        <v>192</v>
      </c>
      <c r="J36" t="str">
        <f t="shared" si="0"/>
        <v>{ "ch_id": 4,"rec_offset":7, "p": 50, "t" :30,"dp": 1000, "q":100, "currday":1000, "lastupdate":"2020-02-19T12:04", "quality":192},</v>
      </c>
    </row>
    <row r="37" spans="1:10" x14ac:dyDescent="0.25">
      <c r="A37" s="1">
        <v>4</v>
      </c>
      <c r="B37" s="1">
        <v>8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96</v>
      </c>
      <c r="I37" s="1">
        <v>192</v>
      </c>
      <c r="J37" t="str">
        <f t="shared" si="0"/>
        <v>{ "ch_id": 4,"rec_offset":8, "p": 50, "t" :30,"dp": 1000, "q":100, "currday":1000, "lastupdate":"2020-02-19T13:05", "quality":192},</v>
      </c>
    </row>
    <row r="38" spans="1:10" x14ac:dyDescent="0.25">
      <c r="A38" s="1">
        <v>4</v>
      </c>
      <c r="B38" s="1">
        <v>9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97</v>
      </c>
      <c r="I38" s="1">
        <v>192</v>
      </c>
      <c r="J38" t="str">
        <f t="shared" si="0"/>
        <v>{ "ch_id": 4,"rec_offset":9, "p": 50, "t" :30,"dp": 1000, "q":100, "currday":1000, "lastupdate":"2020-02-19T12:05", "quality":192},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F8" sqref="F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40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58</v>
      </c>
      <c r="I2" s="1" t="s">
        <v>59</v>
      </c>
      <c r="J2" s="1" t="s">
        <v>19</v>
      </c>
      <c r="K2" s="4" t="s">
        <v>11</v>
      </c>
    </row>
    <row r="3" spans="1:11" s="33" customFormat="1" ht="14.45" x14ac:dyDescent="0.3">
      <c r="A3" s="32">
        <v>1</v>
      </c>
      <c r="B3" s="32">
        <v>1</v>
      </c>
      <c r="C3" s="32">
        <v>50</v>
      </c>
      <c r="D3" s="32">
        <v>30</v>
      </c>
      <c r="E3" s="32">
        <v>1000</v>
      </c>
      <c r="F3" s="32">
        <v>100</v>
      </c>
      <c r="G3" s="32"/>
      <c r="H3" s="32" t="s">
        <v>69</v>
      </c>
      <c r="I3" s="32" t="s">
        <v>70</v>
      </c>
      <c r="J3" s="32">
        <v>192</v>
      </c>
      <c r="K3" s="3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"start":"2020-02-19T12:00", "lastupdate":"2020-02-19T13:00", "quality":192},</v>
      </c>
    </row>
    <row r="4" spans="1:11" s="33" customFormat="1" ht="14.45" x14ac:dyDescent="0.3">
      <c r="A4" s="32">
        <v>1</v>
      </c>
      <c r="B4" s="32">
        <v>1</v>
      </c>
      <c r="C4" s="32">
        <v>50</v>
      </c>
      <c r="D4" s="32">
        <v>30</v>
      </c>
      <c r="E4" s="32">
        <v>1000</v>
      </c>
      <c r="F4" s="32">
        <v>100</v>
      </c>
      <c r="G4" s="32"/>
      <c r="H4" s="32" t="s">
        <v>70</v>
      </c>
      <c r="I4" s="32" t="s">
        <v>71</v>
      </c>
      <c r="J4" s="32">
        <v>192</v>
      </c>
      <c r="K4" s="33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"start":"2020-02-19T13:00", "lastupdate":"2020-02-19T14:00", "quality":192},</v>
      </c>
    </row>
    <row r="5" spans="1:11" s="33" customFormat="1" ht="14.45" x14ac:dyDescent="0.3">
      <c r="A5" s="32">
        <v>1</v>
      </c>
      <c r="B5" s="32">
        <v>1</v>
      </c>
      <c r="C5" s="32">
        <v>50</v>
      </c>
      <c r="D5" s="32">
        <v>30</v>
      </c>
      <c r="E5" s="32">
        <v>1000</v>
      </c>
      <c r="F5" s="32">
        <v>100</v>
      </c>
      <c r="G5" s="32"/>
      <c r="H5" s="32" t="s">
        <v>71</v>
      </c>
      <c r="I5" s="32" t="s">
        <v>72</v>
      </c>
      <c r="J5" s="32">
        <v>192</v>
      </c>
      <c r="K5" s="33" t="str">
        <f t="shared" si="0"/>
        <v>{ "ch_id": 1,"rec_offset":1, "p": 50, "t" :30,"dp": 1000, "q":100, "start":"2020-02-19T14:00", "lastupdate":"2020-02-19T15:00", "quality":192},</v>
      </c>
    </row>
    <row r="6" spans="1:11" s="33" customFormat="1" ht="14.45" x14ac:dyDescent="0.3">
      <c r="A6" s="32">
        <v>1</v>
      </c>
      <c r="B6" s="32">
        <v>1</v>
      </c>
      <c r="C6" s="32">
        <v>50</v>
      </c>
      <c r="D6" s="32">
        <v>30</v>
      </c>
      <c r="E6" s="32">
        <v>1000</v>
      </c>
      <c r="F6" s="32">
        <v>100</v>
      </c>
      <c r="G6" s="32"/>
      <c r="H6" s="32" t="s">
        <v>72</v>
      </c>
      <c r="I6" s="32" t="s">
        <v>73</v>
      </c>
      <c r="J6" s="32">
        <v>192</v>
      </c>
      <c r="K6" s="33" t="str">
        <f t="shared" si="0"/>
        <v>{ "ch_id": 1,"rec_offset":1, "p": 50, "t" :30,"dp": 1000, "q":100, "start":"2020-02-19T15:00", "lastupdate":"2020-02-19T16:00", "quality":192},</v>
      </c>
    </row>
    <row r="7" spans="1:11" s="33" customFormat="1" ht="14.45" x14ac:dyDescent="0.3">
      <c r="A7" s="32">
        <v>1</v>
      </c>
      <c r="B7" s="32">
        <v>1</v>
      </c>
      <c r="C7" s="32">
        <v>50</v>
      </c>
      <c r="D7" s="32">
        <v>30</v>
      </c>
      <c r="E7" s="32">
        <v>1000</v>
      </c>
      <c r="F7" s="32">
        <v>100</v>
      </c>
      <c r="G7" s="32"/>
      <c r="H7" s="32" t="s">
        <v>73</v>
      </c>
      <c r="I7" s="32" t="s">
        <v>74</v>
      </c>
      <c r="J7" s="32">
        <v>192</v>
      </c>
      <c r="K7" s="33" t="str">
        <f t="shared" si="0"/>
        <v>{ "ch_id": 1,"rec_offset":1, "p": 50, "t" :30,"dp": 1000, "q":100, "start":"2020-02-19T16:00", "lastupdate":"2020-02-19T17:00", "quality":192},</v>
      </c>
    </row>
    <row r="8" spans="1:11" s="33" customFormat="1" ht="14.45" x14ac:dyDescent="0.3">
      <c r="A8" s="32">
        <v>1</v>
      </c>
      <c r="B8" s="32">
        <v>1</v>
      </c>
      <c r="C8" s="32">
        <v>50</v>
      </c>
      <c r="D8" s="32">
        <v>30</v>
      </c>
      <c r="E8" s="32">
        <v>1000</v>
      </c>
      <c r="F8" s="32">
        <v>100</v>
      </c>
      <c r="G8" s="32"/>
      <c r="H8" s="32" t="s">
        <v>74</v>
      </c>
      <c r="I8" s="32" t="s">
        <v>75</v>
      </c>
      <c r="J8" s="32">
        <v>192</v>
      </c>
      <c r="K8" s="33" t="str">
        <f t="shared" si="0"/>
        <v>{ "ch_id": 1,"rec_offset":1, "p": 50, "t" :30,"dp": 1000, "q":100, "start":"2020-02-19T17:00", "lastupdate":"2020-02-19T18:00", "quality":192},</v>
      </c>
    </row>
    <row r="9" spans="1:11" s="33" customFormat="1" ht="14.45" x14ac:dyDescent="0.3">
      <c r="A9" s="32">
        <v>1</v>
      </c>
      <c r="B9" s="32">
        <v>1</v>
      </c>
      <c r="C9" s="32">
        <v>50</v>
      </c>
      <c r="D9" s="32">
        <v>30</v>
      </c>
      <c r="E9" s="32">
        <v>1000</v>
      </c>
      <c r="F9" s="32">
        <v>100</v>
      </c>
      <c r="G9" s="32"/>
      <c r="H9" s="32" t="s">
        <v>75</v>
      </c>
      <c r="I9" s="32" t="s">
        <v>76</v>
      </c>
      <c r="J9" s="32">
        <v>192</v>
      </c>
      <c r="K9" s="33" t="str">
        <f t="shared" si="0"/>
        <v>{ "ch_id": 1,"rec_offset":1, "p": 50, "t" :30,"dp": 1000, "q":100, "start":"2020-02-19T18:00", "lastupdate":"2020-02-19T19:00", "quality":192},</v>
      </c>
    </row>
    <row r="10" spans="1:11" s="33" customFormat="1" ht="14.45" x14ac:dyDescent="0.3">
      <c r="A10" s="32">
        <v>1</v>
      </c>
      <c r="B10" s="32">
        <v>1</v>
      </c>
      <c r="C10" s="32">
        <v>50</v>
      </c>
      <c r="D10" s="32">
        <v>30</v>
      </c>
      <c r="E10" s="32">
        <v>1000</v>
      </c>
      <c r="F10" s="32">
        <v>100</v>
      </c>
      <c r="G10" s="32"/>
      <c r="H10" s="32" t="s">
        <v>76</v>
      </c>
      <c r="I10" s="32" t="s">
        <v>77</v>
      </c>
      <c r="J10" s="32">
        <v>192</v>
      </c>
      <c r="K10" s="33" t="str">
        <f t="shared" si="0"/>
        <v>{ "ch_id": 1,"rec_offset":1, "p": 50, "t" :30,"dp": 1000, "q":100, "start":"2020-02-19T19:00", "lastupdate":"2020-02-19T20:00", "quality":192},</v>
      </c>
    </row>
    <row r="11" spans="1:11" s="33" customFormat="1" ht="14.45" x14ac:dyDescent="0.3">
      <c r="A11" s="32">
        <v>1</v>
      </c>
      <c r="B11" s="32">
        <v>1</v>
      </c>
      <c r="C11" s="32">
        <v>50</v>
      </c>
      <c r="D11" s="32">
        <v>30</v>
      </c>
      <c r="E11" s="32">
        <v>1000</v>
      </c>
      <c r="F11" s="32">
        <v>100</v>
      </c>
      <c r="G11" s="32"/>
      <c r="H11" s="32" t="s">
        <v>77</v>
      </c>
      <c r="I11" s="32" t="s">
        <v>78</v>
      </c>
      <c r="J11" s="32">
        <v>192</v>
      </c>
      <c r="K11" s="33" t="str">
        <f t="shared" si="0"/>
        <v>{ "ch_id": 1,"rec_offset":1, "p": 50, "t" :30,"dp": 1000, "q":100, "start":"2020-02-19T20:00", "lastupdate":"2020-02-19T21:00", "quality":192},</v>
      </c>
    </row>
    <row r="12" spans="1:11" s="35" customFormat="1" ht="14.45" x14ac:dyDescent="0.3">
      <c r="A12" s="34">
        <v>2</v>
      </c>
      <c r="B12" s="34">
        <v>2</v>
      </c>
      <c r="C12" s="34">
        <v>50</v>
      </c>
      <c r="D12" s="34">
        <v>30</v>
      </c>
      <c r="E12" s="34">
        <v>1000</v>
      </c>
      <c r="F12" s="34">
        <v>100</v>
      </c>
      <c r="G12" s="34"/>
      <c r="H12" s="34" t="s">
        <v>69</v>
      </c>
      <c r="I12" s="34" t="s">
        <v>70</v>
      </c>
      <c r="J12" s="34">
        <v>192</v>
      </c>
      <c r="K12" s="33" t="str">
        <f t="shared" si="0"/>
        <v>{ "ch_id": 2,"rec_offset":2, "p": 50, "t" :30,"dp": 1000, "q":100, "start":"2020-02-19T12:00", "lastupdate":"2020-02-19T13:00", "quality":192},</v>
      </c>
    </row>
    <row r="13" spans="1:11" s="35" customFormat="1" ht="14.45" x14ac:dyDescent="0.3">
      <c r="A13" s="34">
        <v>2</v>
      </c>
      <c r="B13" s="34">
        <v>2</v>
      </c>
      <c r="C13" s="34">
        <v>50</v>
      </c>
      <c r="D13" s="34">
        <v>30</v>
      </c>
      <c r="E13" s="34">
        <v>1000</v>
      </c>
      <c r="F13" s="34">
        <v>100</v>
      </c>
      <c r="G13" s="34"/>
      <c r="H13" s="34" t="s">
        <v>70</v>
      </c>
      <c r="I13" s="34" t="s">
        <v>71</v>
      </c>
      <c r="J13" s="34">
        <v>192</v>
      </c>
      <c r="K13" s="33" t="str">
        <f t="shared" si="0"/>
        <v>{ "ch_id": 2,"rec_offset":2, "p": 50, "t" :30,"dp": 1000, "q":100, "start":"2020-02-19T13:00", "lastupdate":"2020-02-19T14:00", "quality":192},</v>
      </c>
    </row>
    <row r="14" spans="1:11" s="35" customFormat="1" ht="14.45" x14ac:dyDescent="0.3">
      <c r="A14" s="34">
        <v>2</v>
      </c>
      <c r="B14" s="34">
        <v>2</v>
      </c>
      <c r="C14" s="34">
        <v>50</v>
      </c>
      <c r="D14" s="34">
        <v>30</v>
      </c>
      <c r="E14" s="34">
        <v>1000</v>
      </c>
      <c r="F14" s="34">
        <v>100</v>
      </c>
      <c r="G14" s="34"/>
      <c r="H14" s="34" t="s">
        <v>71</v>
      </c>
      <c r="I14" s="34" t="s">
        <v>72</v>
      </c>
      <c r="J14" s="34">
        <v>192</v>
      </c>
      <c r="K14" s="33" t="str">
        <f t="shared" si="0"/>
        <v>{ "ch_id": 2,"rec_offset":2, "p": 50, "t" :30,"dp": 1000, "q":100, "start":"2020-02-19T14:00", "lastupdate":"2020-02-19T15:00", "quality":192},</v>
      </c>
    </row>
    <row r="15" spans="1:11" s="35" customFormat="1" ht="14.45" x14ac:dyDescent="0.3">
      <c r="A15" s="34">
        <v>2</v>
      </c>
      <c r="B15" s="34">
        <v>2</v>
      </c>
      <c r="C15" s="34">
        <v>50</v>
      </c>
      <c r="D15" s="34">
        <v>30</v>
      </c>
      <c r="E15" s="34">
        <v>1000</v>
      </c>
      <c r="F15" s="34">
        <v>100</v>
      </c>
      <c r="G15" s="34"/>
      <c r="H15" s="34" t="s">
        <v>72</v>
      </c>
      <c r="I15" s="34" t="s">
        <v>73</v>
      </c>
      <c r="J15" s="34">
        <v>192</v>
      </c>
      <c r="K15" s="33" t="str">
        <f t="shared" si="0"/>
        <v>{ "ch_id": 2,"rec_offset":2, "p": 50, "t" :30,"dp": 1000, "q":100, "start":"2020-02-19T15:00", "lastupdate":"2020-02-19T16:00", "quality":192},</v>
      </c>
    </row>
    <row r="16" spans="1:11" s="35" customFormat="1" ht="14.45" x14ac:dyDescent="0.3">
      <c r="A16" s="34">
        <v>2</v>
      </c>
      <c r="B16" s="34">
        <v>2</v>
      </c>
      <c r="C16" s="34">
        <v>50</v>
      </c>
      <c r="D16" s="34">
        <v>30</v>
      </c>
      <c r="E16" s="34">
        <v>1000</v>
      </c>
      <c r="F16" s="34">
        <v>100</v>
      </c>
      <c r="G16" s="34"/>
      <c r="H16" s="34" t="s">
        <v>73</v>
      </c>
      <c r="I16" s="34" t="s">
        <v>74</v>
      </c>
      <c r="J16" s="34">
        <v>192</v>
      </c>
      <c r="K16" s="33" t="str">
        <f t="shared" si="0"/>
        <v>{ "ch_id": 2,"rec_offset":2, "p": 50, "t" :30,"dp": 1000, "q":100, "start":"2020-02-19T16:00", "lastupdate":"2020-02-19T17:00", "quality":192},</v>
      </c>
    </row>
    <row r="17" spans="1:11" s="35" customFormat="1" ht="14.45" x14ac:dyDescent="0.3">
      <c r="A17" s="34">
        <v>2</v>
      </c>
      <c r="B17" s="34">
        <v>2</v>
      </c>
      <c r="C17" s="34">
        <v>50</v>
      </c>
      <c r="D17" s="34">
        <v>30</v>
      </c>
      <c r="E17" s="34">
        <v>1000</v>
      </c>
      <c r="F17" s="34">
        <v>100</v>
      </c>
      <c r="G17" s="34"/>
      <c r="H17" s="34" t="s">
        <v>74</v>
      </c>
      <c r="I17" s="34" t="s">
        <v>75</v>
      </c>
      <c r="J17" s="34">
        <v>192</v>
      </c>
      <c r="K17" s="33" t="str">
        <f t="shared" si="0"/>
        <v>{ "ch_id": 2,"rec_offset":2, "p": 50, "t" :30,"dp": 1000, "q":100, "start":"2020-02-19T17:00", "lastupdate":"2020-02-19T18:00", "quality":192},</v>
      </c>
    </row>
    <row r="18" spans="1:11" s="35" customFormat="1" ht="14.45" x14ac:dyDescent="0.3">
      <c r="A18" s="34">
        <v>2</v>
      </c>
      <c r="B18" s="34">
        <v>2</v>
      </c>
      <c r="C18" s="34">
        <v>50</v>
      </c>
      <c r="D18" s="34">
        <v>30</v>
      </c>
      <c r="E18" s="34">
        <v>1000</v>
      </c>
      <c r="F18" s="34">
        <v>100</v>
      </c>
      <c r="G18" s="34"/>
      <c r="H18" s="34" t="s">
        <v>75</v>
      </c>
      <c r="I18" s="34" t="s">
        <v>76</v>
      </c>
      <c r="J18" s="34">
        <v>192</v>
      </c>
      <c r="K18" s="33" t="str">
        <f t="shared" si="0"/>
        <v>{ "ch_id": 2,"rec_offset":2, "p": 50, "t" :30,"dp": 1000, "q":100, "start":"2020-02-19T18:00", "lastupdate":"2020-02-19T19:00", "quality":192},</v>
      </c>
    </row>
    <row r="19" spans="1:11" s="35" customFormat="1" ht="14.45" x14ac:dyDescent="0.3">
      <c r="A19" s="34">
        <v>2</v>
      </c>
      <c r="B19" s="34">
        <v>2</v>
      </c>
      <c r="C19" s="34">
        <v>50</v>
      </c>
      <c r="D19" s="34">
        <v>30</v>
      </c>
      <c r="E19" s="34">
        <v>1000</v>
      </c>
      <c r="F19" s="34">
        <v>100</v>
      </c>
      <c r="G19" s="34"/>
      <c r="H19" s="34" t="s">
        <v>76</v>
      </c>
      <c r="I19" s="34" t="s">
        <v>77</v>
      </c>
      <c r="J19" s="34">
        <v>192</v>
      </c>
      <c r="K19" s="33" t="str">
        <f t="shared" si="0"/>
        <v>{ "ch_id": 2,"rec_offset":2, "p": 50, "t" :30,"dp": 1000, "q":100, "start":"2020-02-19T19:00", "lastupdate":"2020-02-19T20:00", "quality":192},</v>
      </c>
    </row>
    <row r="20" spans="1:11" s="35" customFormat="1" ht="14.45" x14ac:dyDescent="0.3">
      <c r="A20" s="34">
        <v>2</v>
      </c>
      <c r="B20" s="34">
        <v>2</v>
      </c>
      <c r="C20" s="34">
        <v>50</v>
      </c>
      <c r="D20" s="34">
        <v>30</v>
      </c>
      <c r="E20" s="34">
        <v>1000</v>
      </c>
      <c r="F20" s="34">
        <v>100</v>
      </c>
      <c r="G20" s="34"/>
      <c r="H20" s="34" t="s">
        <v>77</v>
      </c>
      <c r="I20" s="34" t="s">
        <v>78</v>
      </c>
      <c r="J20" s="34">
        <v>192</v>
      </c>
      <c r="K20" s="33" t="str">
        <f t="shared" si="0"/>
        <v>{ "ch_id": 2,"rec_offset":2, "p": 50, "t" :30,"dp": 1000, "q":100, "start":"2020-02-19T20:00", "lastupdate":"2020-02-19T21:00", "quality":192},</v>
      </c>
    </row>
    <row r="21" spans="1:11" s="37" customFormat="1" ht="14.45" x14ac:dyDescent="0.3">
      <c r="A21" s="36">
        <v>3</v>
      </c>
      <c r="B21" s="36">
        <v>3</v>
      </c>
      <c r="C21" s="36">
        <v>50</v>
      </c>
      <c r="D21" s="36">
        <v>30</v>
      </c>
      <c r="E21" s="36">
        <v>1000</v>
      </c>
      <c r="F21" s="36">
        <v>100</v>
      </c>
      <c r="G21" s="36"/>
      <c r="H21" s="36" t="s">
        <v>69</v>
      </c>
      <c r="I21" s="36" t="s">
        <v>70</v>
      </c>
      <c r="J21" s="36">
        <v>192</v>
      </c>
      <c r="K21" s="33" t="str">
        <f t="shared" si="0"/>
        <v>{ "ch_id": 3,"rec_offset":3, "p": 50, "t" :30,"dp": 1000, "q":100, "start":"2020-02-19T12:00", "lastupdate":"2020-02-19T13:00", "quality":192},</v>
      </c>
    </row>
    <row r="22" spans="1:11" s="37" customFormat="1" ht="14.45" x14ac:dyDescent="0.3">
      <c r="A22" s="36">
        <v>3</v>
      </c>
      <c r="B22" s="36">
        <v>3</v>
      </c>
      <c r="C22" s="36">
        <v>50</v>
      </c>
      <c r="D22" s="36">
        <v>30</v>
      </c>
      <c r="E22" s="36">
        <v>1000</v>
      </c>
      <c r="F22" s="36">
        <v>100</v>
      </c>
      <c r="G22" s="36"/>
      <c r="H22" s="36" t="s">
        <v>70</v>
      </c>
      <c r="I22" s="36" t="s">
        <v>71</v>
      </c>
      <c r="J22" s="36">
        <v>193</v>
      </c>
      <c r="K22" s="33" t="str">
        <f t="shared" si="0"/>
        <v>{ "ch_id": 3,"rec_offset":3, "p": 50, "t" :30,"dp": 1000, "q":100, "start":"2020-02-19T13:00", "lastupdate":"2020-02-19T14:00", "quality":193},</v>
      </c>
    </row>
    <row r="23" spans="1:11" s="37" customFormat="1" ht="14.45" x14ac:dyDescent="0.3">
      <c r="A23" s="36">
        <v>3</v>
      </c>
      <c r="B23" s="36">
        <v>3</v>
      </c>
      <c r="C23" s="36">
        <v>50</v>
      </c>
      <c r="D23" s="36">
        <v>30</v>
      </c>
      <c r="E23" s="36">
        <v>1000</v>
      </c>
      <c r="F23" s="36">
        <v>100</v>
      </c>
      <c r="G23" s="36"/>
      <c r="H23" s="36" t="s">
        <v>71</v>
      </c>
      <c r="I23" s="36" t="s">
        <v>72</v>
      </c>
      <c r="J23" s="36">
        <v>194</v>
      </c>
      <c r="K23" s="33" t="str">
        <f t="shared" si="0"/>
        <v>{ "ch_id": 3,"rec_offset":3, "p": 50, "t" :30,"dp": 1000, "q":100, "start":"2020-02-19T14:00", "lastupdate":"2020-02-19T15:00", "quality":194},</v>
      </c>
    </row>
    <row r="24" spans="1:11" s="37" customFormat="1" ht="14.45" x14ac:dyDescent="0.3">
      <c r="A24" s="36">
        <v>3</v>
      </c>
      <c r="B24" s="36">
        <v>3</v>
      </c>
      <c r="C24" s="36">
        <v>50</v>
      </c>
      <c r="D24" s="36">
        <v>30</v>
      </c>
      <c r="E24" s="36">
        <v>1000</v>
      </c>
      <c r="F24" s="36">
        <v>100</v>
      </c>
      <c r="G24" s="36"/>
      <c r="H24" s="36" t="s">
        <v>72</v>
      </c>
      <c r="I24" s="36" t="s">
        <v>73</v>
      </c>
      <c r="J24" s="36">
        <v>195</v>
      </c>
      <c r="K24" s="33" t="str">
        <f t="shared" si="0"/>
        <v>{ "ch_id": 3,"rec_offset":3, "p": 50, "t" :30,"dp": 1000, "q":100, "start":"2020-02-19T15:00", "lastupdate":"2020-02-19T16:00", "quality":195},</v>
      </c>
    </row>
    <row r="25" spans="1:11" s="37" customFormat="1" ht="14.45" x14ac:dyDescent="0.3">
      <c r="A25" s="36">
        <v>3</v>
      </c>
      <c r="B25" s="36">
        <v>3</v>
      </c>
      <c r="C25" s="36">
        <v>50</v>
      </c>
      <c r="D25" s="36">
        <v>30</v>
      </c>
      <c r="E25" s="36">
        <v>1000</v>
      </c>
      <c r="F25" s="36">
        <v>100</v>
      </c>
      <c r="G25" s="36"/>
      <c r="H25" s="36" t="s">
        <v>73</v>
      </c>
      <c r="I25" s="36" t="s">
        <v>74</v>
      </c>
      <c r="J25" s="36">
        <v>196</v>
      </c>
      <c r="K25" s="33" t="str">
        <f t="shared" si="0"/>
        <v>{ "ch_id": 3,"rec_offset":3, "p": 50, "t" :30,"dp": 1000, "q":100, "start":"2020-02-19T16:00", "lastupdate":"2020-02-19T17:00", "quality":196},</v>
      </c>
    </row>
    <row r="26" spans="1:11" s="37" customFormat="1" ht="14.45" x14ac:dyDescent="0.3">
      <c r="A26" s="36">
        <v>3</v>
      </c>
      <c r="B26" s="36">
        <v>3</v>
      </c>
      <c r="C26" s="36">
        <v>50</v>
      </c>
      <c r="D26" s="36">
        <v>30</v>
      </c>
      <c r="E26" s="36">
        <v>1000</v>
      </c>
      <c r="F26" s="36">
        <v>100</v>
      </c>
      <c r="G26" s="36"/>
      <c r="H26" s="36" t="s">
        <v>74</v>
      </c>
      <c r="I26" s="36" t="s">
        <v>75</v>
      </c>
      <c r="J26" s="36">
        <v>197</v>
      </c>
      <c r="K26" s="33" t="str">
        <f t="shared" si="0"/>
        <v>{ "ch_id": 3,"rec_offset":3, "p": 50, "t" :30,"dp": 1000, "q":100, "start":"2020-02-19T17:00", "lastupdate":"2020-02-19T18:00", "quality":197},</v>
      </c>
    </row>
    <row r="27" spans="1:11" s="37" customFormat="1" ht="14.45" x14ac:dyDescent="0.3">
      <c r="A27" s="36">
        <v>3</v>
      </c>
      <c r="B27" s="36">
        <v>3</v>
      </c>
      <c r="C27" s="36">
        <v>50</v>
      </c>
      <c r="D27" s="36">
        <v>30</v>
      </c>
      <c r="E27" s="36">
        <v>1000</v>
      </c>
      <c r="F27" s="36">
        <v>100</v>
      </c>
      <c r="G27" s="36"/>
      <c r="H27" s="36" t="s">
        <v>75</v>
      </c>
      <c r="I27" s="36" t="s">
        <v>76</v>
      </c>
      <c r="J27" s="36">
        <v>198</v>
      </c>
      <c r="K27" s="33" t="str">
        <f t="shared" si="0"/>
        <v>{ "ch_id": 3,"rec_offset":3, "p": 50, "t" :30,"dp": 1000, "q":100, "start":"2020-02-19T18:00", "lastupdate":"2020-02-19T19:00", "quality":198},</v>
      </c>
    </row>
    <row r="28" spans="1:11" s="37" customFormat="1" ht="14.45" x14ac:dyDescent="0.3">
      <c r="A28" s="36">
        <v>3</v>
      </c>
      <c r="B28" s="36">
        <v>3</v>
      </c>
      <c r="C28" s="36">
        <v>50</v>
      </c>
      <c r="D28" s="36">
        <v>30</v>
      </c>
      <c r="E28" s="36">
        <v>1000</v>
      </c>
      <c r="F28" s="36">
        <v>100</v>
      </c>
      <c r="G28" s="36"/>
      <c r="H28" s="36" t="s">
        <v>76</v>
      </c>
      <c r="I28" s="36" t="s">
        <v>77</v>
      </c>
      <c r="J28" s="36">
        <v>199</v>
      </c>
      <c r="K28" s="33" t="str">
        <f t="shared" si="0"/>
        <v>{ "ch_id": 3,"rec_offset":3, "p": 50, "t" :30,"dp": 1000, "q":100, "start":"2020-02-19T19:00", "lastupdate":"2020-02-19T20:00", "quality":199},</v>
      </c>
    </row>
    <row r="29" spans="1:11" s="37" customFormat="1" ht="14.45" x14ac:dyDescent="0.3">
      <c r="A29" s="36">
        <v>3</v>
      </c>
      <c r="B29" s="36">
        <v>3</v>
      </c>
      <c r="C29" s="36">
        <v>50</v>
      </c>
      <c r="D29" s="36">
        <v>30</v>
      </c>
      <c r="E29" s="36">
        <v>1000</v>
      </c>
      <c r="F29" s="36">
        <v>100</v>
      </c>
      <c r="G29" s="36"/>
      <c r="H29" s="36" t="s">
        <v>77</v>
      </c>
      <c r="I29" s="36" t="s">
        <v>78</v>
      </c>
      <c r="J29" s="36">
        <v>200</v>
      </c>
      <c r="K29" s="33" t="str">
        <f t="shared" si="0"/>
        <v>{ "ch_id": 3,"rec_offset":3, "p": 50, "t" :30,"dp": 1000, "q":100, "start":"2020-02-19T20:00", "lastupdate":"2020-02-19T21:00", "quality":200},</v>
      </c>
    </row>
    <row r="30" spans="1:11" s="35" customFormat="1" ht="14.45" x14ac:dyDescent="0.3">
      <c r="A30" s="34">
        <v>4</v>
      </c>
      <c r="B30" s="34">
        <v>4</v>
      </c>
      <c r="C30" s="34">
        <v>50</v>
      </c>
      <c r="D30" s="34">
        <v>30</v>
      </c>
      <c r="E30" s="34">
        <v>1000</v>
      </c>
      <c r="F30" s="34">
        <v>100</v>
      </c>
      <c r="G30" s="34"/>
      <c r="H30" s="34" t="s">
        <v>69</v>
      </c>
      <c r="I30" s="34" t="s">
        <v>70</v>
      </c>
      <c r="J30" s="34">
        <v>201</v>
      </c>
      <c r="K30" s="33" t="str">
        <f t="shared" si="0"/>
        <v>{ "ch_id": 4,"rec_offset":4, "p": 50, "t" :30,"dp": 1000, "q":100, "start":"2020-02-19T12:00", "lastupdate":"2020-02-19T13:00", "quality":201},</v>
      </c>
    </row>
    <row r="31" spans="1:11" s="35" customFormat="1" ht="14.45" x14ac:dyDescent="0.3">
      <c r="A31" s="34">
        <v>4</v>
      </c>
      <c r="B31" s="34">
        <v>4</v>
      </c>
      <c r="C31" s="34">
        <v>50</v>
      </c>
      <c r="D31" s="34">
        <v>30</v>
      </c>
      <c r="E31" s="34">
        <v>1000</v>
      </c>
      <c r="F31" s="34">
        <v>100</v>
      </c>
      <c r="G31" s="34"/>
      <c r="H31" s="34" t="s">
        <v>70</v>
      </c>
      <c r="I31" s="34" t="s">
        <v>71</v>
      </c>
      <c r="J31" s="34">
        <v>202</v>
      </c>
      <c r="K31" s="33" t="str">
        <f t="shared" si="0"/>
        <v>{ "ch_id": 4,"rec_offset":4, "p": 50, "t" :30,"dp": 1000, "q":100, "start":"2020-02-19T13:00", "lastupdate":"2020-02-19T14:00", "quality":202},</v>
      </c>
    </row>
    <row r="32" spans="1:11" s="35" customFormat="1" ht="14.45" x14ac:dyDescent="0.3">
      <c r="A32" s="34">
        <v>4</v>
      </c>
      <c r="B32" s="34">
        <v>4</v>
      </c>
      <c r="C32" s="34">
        <v>50</v>
      </c>
      <c r="D32" s="34">
        <v>30</v>
      </c>
      <c r="E32" s="34">
        <v>1000</v>
      </c>
      <c r="F32" s="34">
        <v>100</v>
      </c>
      <c r="G32" s="34"/>
      <c r="H32" s="34" t="s">
        <v>71</v>
      </c>
      <c r="I32" s="34" t="s">
        <v>72</v>
      </c>
      <c r="J32" s="34">
        <v>203</v>
      </c>
      <c r="K32" s="33" t="str">
        <f t="shared" si="0"/>
        <v>{ "ch_id": 4,"rec_offset":4, "p": 50, "t" :30,"dp": 1000, "q":100, "start":"2020-02-19T14:00", "lastupdate":"2020-02-19T15:00", "quality":203},</v>
      </c>
    </row>
    <row r="33" spans="1:11" s="35" customFormat="1" ht="14.45" x14ac:dyDescent="0.3">
      <c r="A33" s="34">
        <v>4</v>
      </c>
      <c r="B33" s="34">
        <v>4</v>
      </c>
      <c r="C33" s="34">
        <v>50</v>
      </c>
      <c r="D33" s="34">
        <v>30</v>
      </c>
      <c r="E33" s="34">
        <v>1000</v>
      </c>
      <c r="F33" s="34">
        <v>100</v>
      </c>
      <c r="G33" s="34"/>
      <c r="H33" s="34" t="s">
        <v>72</v>
      </c>
      <c r="I33" s="34" t="s">
        <v>73</v>
      </c>
      <c r="J33" s="34">
        <v>204</v>
      </c>
      <c r="K33" s="33" t="str">
        <f t="shared" si="0"/>
        <v>{ "ch_id": 4,"rec_offset":4, "p": 50, "t" :30,"dp": 1000, "q":100, "start":"2020-02-19T15:00", "lastupdate":"2020-02-19T16:00", "quality":204},</v>
      </c>
    </row>
    <row r="34" spans="1:11" s="35" customFormat="1" ht="14.45" x14ac:dyDescent="0.3">
      <c r="A34" s="34">
        <v>4</v>
      </c>
      <c r="B34" s="34">
        <v>4</v>
      </c>
      <c r="C34" s="34">
        <v>50</v>
      </c>
      <c r="D34" s="34">
        <v>30</v>
      </c>
      <c r="E34" s="34">
        <v>1000</v>
      </c>
      <c r="F34" s="34">
        <v>100</v>
      </c>
      <c r="G34" s="34"/>
      <c r="H34" s="34" t="s">
        <v>73</v>
      </c>
      <c r="I34" s="34" t="s">
        <v>74</v>
      </c>
      <c r="J34" s="34">
        <v>205</v>
      </c>
      <c r="K34" s="33" t="str">
        <f t="shared" si="0"/>
        <v>{ "ch_id": 4,"rec_offset":4, "p": 50, "t" :30,"dp": 1000, "q":100, "start":"2020-02-19T16:00", "lastupdate":"2020-02-19T17:00", "quality":205},</v>
      </c>
    </row>
    <row r="35" spans="1:11" s="35" customFormat="1" ht="14.45" x14ac:dyDescent="0.3">
      <c r="A35" s="34">
        <v>4</v>
      </c>
      <c r="B35" s="34">
        <v>4</v>
      </c>
      <c r="C35" s="34">
        <v>50</v>
      </c>
      <c r="D35" s="34">
        <v>30</v>
      </c>
      <c r="E35" s="34">
        <v>1000</v>
      </c>
      <c r="F35" s="34">
        <v>100</v>
      </c>
      <c r="G35" s="34"/>
      <c r="H35" s="34" t="s">
        <v>74</v>
      </c>
      <c r="I35" s="34" t="s">
        <v>75</v>
      </c>
      <c r="J35" s="34">
        <v>206</v>
      </c>
      <c r="K35" s="33" t="str">
        <f t="shared" si="0"/>
        <v>{ "ch_id": 4,"rec_offset":4, "p": 50, "t" :30,"dp": 1000, "q":100, "start":"2020-02-19T17:00", "lastupdate":"2020-02-19T18:00", "quality":206},</v>
      </c>
    </row>
    <row r="36" spans="1:11" s="35" customFormat="1" ht="14.45" x14ac:dyDescent="0.3">
      <c r="A36" s="34">
        <v>4</v>
      </c>
      <c r="B36" s="34">
        <v>4</v>
      </c>
      <c r="C36" s="34">
        <v>50</v>
      </c>
      <c r="D36" s="34">
        <v>30</v>
      </c>
      <c r="E36" s="34">
        <v>1000</v>
      </c>
      <c r="F36" s="34">
        <v>100</v>
      </c>
      <c r="G36" s="34"/>
      <c r="H36" s="34" t="s">
        <v>75</v>
      </c>
      <c r="I36" s="34" t="s">
        <v>76</v>
      </c>
      <c r="J36" s="34">
        <v>207</v>
      </c>
      <c r="K36" s="33" t="str">
        <f t="shared" si="0"/>
        <v>{ "ch_id": 4,"rec_offset":4, "p": 50, "t" :30,"dp": 1000, "q":100, "start":"2020-02-19T18:00", "lastupdate":"2020-02-19T19:00", "quality":207},</v>
      </c>
    </row>
    <row r="37" spans="1:11" s="35" customFormat="1" ht="14.45" x14ac:dyDescent="0.3">
      <c r="A37" s="34">
        <v>4</v>
      </c>
      <c r="B37" s="34">
        <v>4</v>
      </c>
      <c r="C37" s="34">
        <v>50</v>
      </c>
      <c r="D37" s="34">
        <v>30</v>
      </c>
      <c r="E37" s="34">
        <v>1000</v>
      </c>
      <c r="F37" s="34">
        <v>100</v>
      </c>
      <c r="G37" s="34"/>
      <c r="H37" s="34" t="s">
        <v>76</v>
      </c>
      <c r="I37" s="34" t="s">
        <v>77</v>
      </c>
      <c r="J37" s="34">
        <v>208</v>
      </c>
      <c r="K37" s="33" t="str">
        <f t="shared" si="0"/>
        <v>{ "ch_id": 4,"rec_offset":4, "p": 50, "t" :30,"dp": 1000, "q":100, "start":"2020-02-19T19:00", "lastupdate":"2020-02-19T20:00", "quality":208},</v>
      </c>
    </row>
    <row r="38" spans="1:11" s="35" customFormat="1" x14ac:dyDescent="0.25">
      <c r="A38" s="34">
        <v>4</v>
      </c>
      <c r="B38" s="34">
        <v>4</v>
      </c>
      <c r="C38" s="34">
        <v>50</v>
      </c>
      <c r="D38" s="34">
        <v>30</v>
      </c>
      <c r="E38" s="34">
        <v>1000</v>
      </c>
      <c r="F38" s="34">
        <v>100</v>
      </c>
      <c r="G38" s="34"/>
      <c r="H38" s="34" t="s">
        <v>77</v>
      </c>
      <c r="I38" s="34" t="s">
        <v>78</v>
      </c>
      <c r="J38" s="34">
        <v>209</v>
      </c>
      <c r="K38" s="33" t="str">
        <f t="shared" si="0"/>
        <v>{ "ch_id": 4,"rec_offset":4, "p": 50, "t" :30,"dp": 1000, "q":100, "start":"2020-02-19T20:00", "lastupdate":"2020-02-19T21:00", "quality":209},</v>
      </c>
    </row>
    <row r="39" spans="1:11" x14ac:dyDescent="0.25">
      <c r="J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H41" sqref="H4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24.7109375" bestFit="1" customWidth="1"/>
  </cols>
  <sheetData>
    <row r="1" spans="1:11" ht="14.45" x14ac:dyDescent="0.3">
      <c r="H1" s="29" t="s">
        <v>20</v>
      </c>
      <c r="I1" s="29"/>
    </row>
    <row r="2" spans="1:11" ht="14.45" x14ac:dyDescent="0.3">
      <c r="A2" s="2" t="s">
        <v>21</v>
      </c>
      <c r="B2" s="2" t="s">
        <v>40</v>
      </c>
      <c r="C2" s="31" t="s">
        <v>13</v>
      </c>
      <c r="D2" s="31" t="s">
        <v>14</v>
      </c>
      <c r="E2" s="31" t="s">
        <v>15</v>
      </c>
      <c r="F2" s="31" t="s">
        <v>16</v>
      </c>
      <c r="G2" s="31"/>
      <c r="H2" s="31" t="s">
        <v>58</v>
      </c>
      <c r="I2" s="31" t="s">
        <v>59</v>
      </c>
      <c r="J2" s="31" t="s">
        <v>19</v>
      </c>
      <c r="K2" s="4" t="s">
        <v>11</v>
      </c>
    </row>
    <row r="3" spans="1:11" ht="14.45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79</v>
      </c>
      <c r="I3" s="1" t="s">
        <v>80</v>
      </c>
      <c r="J3" s="1">
        <v>192</v>
      </c>
      <c r="K3" t="str">
        <f>CONCATENATE("{ ""ch_id"": ",A3,",""rec_offset"":",B3,", ""p"": ",C3,", ""t"" :",D3,",""dp"": ",E3,", ""q"":",F3,", ""start"":""",H3,""", ""lastupdate"":""",I3,""", ""quality"":",J3,"},")</f>
        <v>{ "ch_id": 1,"rec_offset":1, "p": 50, "t" :30,"dp": 1000, "q":100, "start":"2020-02-01T07:00", "lastupdate":"2020-02-02T07:00", "quality":192},</v>
      </c>
    </row>
    <row r="4" spans="1:11" ht="14.45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80</v>
      </c>
      <c r="I4" s="1" t="s">
        <v>81</v>
      </c>
      <c r="J4" s="1">
        <v>192</v>
      </c>
      <c r="K4" t="str">
        <f t="shared" ref="K4:K38" si="0">CONCATENATE("{ ""ch_id"": ",A4,",""rec_offset"":",B4,", ""p"": ",C4,", ""t"" :",D4,",""dp"": ",E4,", ""q"":",F4,", ""start"":""",H4,""", ""lastupdate"":""",I4,""", ""quality"":",J4,"},")</f>
        <v>{ "ch_id": 1,"rec_offset":1, "p": 50, "t" :30,"dp": 1000, "q":100, "start":"2020-02-02T07:00", "lastupdate":"2020-02-03T07:00", "quality":192},</v>
      </c>
    </row>
    <row r="5" spans="1:11" ht="14.45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81</v>
      </c>
      <c r="I5" s="1" t="s">
        <v>82</v>
      </c>
      <c r="J5" s="1">
        <v>192</v>
      </c>
      <c r="K5" t="str">
        <f t="shared" si="0"/>
        <v>{ "ch_id": 1,"rec_offset":1, "p": 50, "t" :30,"dp": 1000, "q":100, "start":"2020-02-03T07:00", "lastupdate":"2020-02-04T07:00", "quality":192},</v>
      </c>
    </row>
    <row r="6" spans="1:11" ht="14.45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82</v>
      </c>
      <c r="I6" s="1" t="s">
        <v>83</v>
      </c>
      <c r="J6" s="1">
        <v>192</v>
      </c>
      <c r="K6" t="str">
        <f t="shared" si="0"/>
        <v>{ "ch_id": 1,"rec_offset":1, "p": 50, "t" :30,"dp": 1000, "q":100, "start":"2020-02-04T07:00", "lastupdate":"2020-02-05T07:00", "quality":192},</v>
      </c>
    </row>
    <row r="7" spans="1:11" ht="14.45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83</v>
      </c>
      <c r="I7" s="1" t="s">
        <v>84</v>
      </c>
      <c r="J7" s="1">
        <v>192</v>
      </c>
      <c r="K7" t="str">
        <f t="shared" si="0"/>
        <v>{ "ch_id": 1,"rec_offset":1, "p": 50, "t" :30,"dp": 1000, "q":100, "start":"2020-02-05T07:00", "lastupdate":"2020-02-06T07:00", "quality":192},</v>
      </c>
    </row>
    <row r="8" spans="1:11" ht="14.45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84</v>
      </c>
      <c r="I8" s="1" t="s">
        <v>85</v>
      </c>
      <c r="J8" s="1">
        <v>192</v>
      </c>
      <c r="K8" t="str">
        <f t="shared" si="0"/>
        <v>{ "ch_id": 1,"rec_offset":1, "p": 50, "t" :30,"dp": 1000, "q":100, "start":"2020-02-06T07:00", "lastupdate":"2020-02-07T07:00", "quality":192},</v>
      </c>
    </row>
    <row r="9" spans="1:11" ht="14.45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85</v>
      </c>
      <c r="I9" s="1" t="s">
        <v>86</v>
      </c>
      <c r="J9" s="1">
        <v>192</v>
      </c>
      <c r="K9" t="str">
        <f t="shared" si="0"/>
        <v>{ "ch_id": 1,"rec_offset":1, "p": 50, "t" :30,"dp": 1000, "q":100, "start":"2020-02-07T07:00", "lastupdate":"2020-02-08T07:00", "quality":192},</v>
      </c>
    </row>
    <row r="10" spans="1:11" ht="14.45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86</v>
      </c>
      <c r="I10" s="1" t="s">
        <v>87</v>
      </c>
      <c r="J10" s="1">
        <v>192</v>
      </c>
      <c r="K10" t="str">
        <f t="shared" si="0"/>
        <v>{ "ch_id": 1,"rec_offset":1, "p": 50, "t" :30,"dp": 1000, "q":100, "start":"2020-02-08T07:00", "lastupdate":"2020-02-09T07:00", "quality":192},</v>
      </c>
    </row>
    <row r="11" spans="1:11" ht="14.45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87</v>
      </c>
      <c r="I11" s="1" t="s">
        <v>88</v>
      </c>
      <c r="J11" s="1">
        <v>192</v>
      </c>
      <c r="K11" t="str">
        <f t="shared" si="0"/>
        <v>{ "ch_id": 1,"rec_offset":1, "p": 50, "t" :30,"dp": 1000, "q":100, "start":"2020-02-09T07:00", "lastupdate":"2020-02-10T07:00", "quality":192},</v>
      </c>
    </row>
    <row r="12" spans="1:11" ht="14.45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79</v>
      </c>
      <c r="I12" s="1" t="s">
        <v>80</v>
      </c>
      <c r="J12" s="1">
        <v>192</v>
      </c>
      <c r="K12" t="str">
        <f t="shared" si="0"/>
        <v>{ "ch_id": 2,"rec_offset":2, "p": 50, "t" :30,"dp": 1000, "q":100, "start":"2020-02-01T07:00", "lastupdate":"2020-02-02T07:00", "quality":192},</v>
      </c>
    </row>
    <row r="13" spans="1:11" ht="14.45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80</v>
      </c>
      <c r="I13" s="1" t="s">
        <v>81</v>
      </c>
      <c r="J13" s="1">
        <v>192</v>
      </c>
      <c r="K13" t="str">
        <f t="shared" si="0"/>
        <v>{ "ch_id": 2,"rec_offset":2, "p": 50, "t" :30,"dp": 1000, "q":100, "start":"2020-02-02T07:00", "lastupdate":"2020-02-03T07:00", "quality":192},</v>
      </c>
    </row>
    <row r="14" spans="1:11" ht="14.45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81</v>
      </c>
      <c r="I14" s="1" t="s">
        <v>82</v>
      </c>
      <c r="J14" s="1">
        <v>192</v>
      </c>
      <c r="K14" t="str">
        <f t="shared" si="0"/>
        <v>{ "ch_id": 2,"rec_offset":2, "p": 50, "t" :30,"dp": 1000, "q":100, "start":"2020-02-03T07:00", "lastupdate":"2020-02-04T07:00", "quality":192},</v>
      </c>
    </row>
    <row r="15" spans="1:11" ht="14.45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82</v>
      </c>
      <c r="I15" s="1" t="s">
        <v>83</v>
      </c>
      <c r="J15" s="1">
        <v>192</v>
      </c>
      <c r="K15" t="str">
        <f t="shared" si="0"/>
        <v>{ "ch_id": 2,"rec_offset":2, "p": 50, "t" :30,"dp": 1000, "q":100, "start":"2020-02-04T07:00", "lastupdate":"2020-02-05T07:00", "quality":192},</v>
      </c>
    </row>
    <row r="16" spans="1:11" ht="14.45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83</v>
      </c>
      <c r="I16" s="1" t="s">
        <v>84</v>
      </c>
      <c r="J16" s="1">
        <v>192</v>
      </c>
      <c r="K16" t="str">
        <f t="shared" si="0"/>
        <v>{ "ch_id": 2,"rec_offset":2, "p": 50, "t" :30,"dp": 1000, "q":100, "start":"2020-02-05T07:00", "lastupdate":"2020-02-06T07:00", "quality":192},</v>
      </c>
    </row>
    <row r="17" spans="1:11" ht="14.45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84</v>
      </c>
      <c r="I17" s="1" t="s">
        <v>85</v>
      </c>
      <c r="J17" s="1">
        <v>192</v>
      </c>
      <c r="K17" t="str">
        <f t="shared" si="0"/>
        <v>{ "ch_id": 2,"rec_offset":2, "p": 50, "t" :30,"dp": 1000, "q":100, "start":"2020-02-06T07:00", "lastupdate":"2020-02-07T07:00", "quality":192},</v>
      </c>
    </row>
    <row r="18" spans="1:11" ht="14.45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85</v>
      </c>
      <c r="I18" s="1" t="s">
        <v>86</v>
      </c>
      <c r="J18" s="1">
        <v>192</v>
      </c>
      <c r="K18" t="str">
        <f t="shared" si="0"/>
        <v>{ "ch_id": 2,"rec_offset":2, "p": 50, "t" :30,"dp": 1000, "q":100, "start":"2020-02-07T07:00", "lastupdate":"2020-02-08T07:00", "quality":192},</v>
      </c>
    </row>
    <row r="19" spans="1:11" ht="14.45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86</v>
      </c>
      <c r="I19" s="1" t="s">
        <v>87</v>
      </c>
      <c r="J19" s="1">
        <v>192</v>
      </c>
      <c r="K19" t="str">
        <f t="shared" si="0"/>
        <v>{ "ch_id": 2,"rec_offset":2, "p": 50, "t" :30,"dp": 1000, "q":100, "start":"2020-02-08T07:00", "lastupdate":"2020-02-09T07:00", "quality":192},</v>
      </c>
    </row>
    <row r="20" spans="1:11" ht="14.45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87</v>
      </c>
      <c r="I20" s="1" t="s">
        <v>88</v>
      </c>
      <c r="J20" s="1">
        <v>192</v>
      </c>
      <c r="K20" t="str">
        <f t="shared" si="0"/>
        <v>{ "ch_id": 2,"rec_offset":2, "p": 50, "t" :30,"dp": 1000, "q":100, "start":"2020-02-09T07:00", "lastupdate":"2020-02-10T07:00", "quality":192},</v>
      </c>
    </row>
    <row r="21" spans="1:11" ht="14.45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79</v>
      </c>
      <c r="I21" s="1" t="s">
        <v>80</v>
      </c>
      <c r="J21" s="1">
        <v>192</v>
      </c>
      <c r="K21" t="str">
        <f t="shared" si="0"/>
        <v>{ "ch_id": 3,"rec_offset":3, "p": 50, "t" :30,"dp": 1000, "q":100, "start":"2020-02-01T07:00", "lastupdate":"2020-02-02T07:00", "quality":192},</v>
      </c>
    </row>
    <row r="22" spans="1:11" ht="14.4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80</v>
      </c>
      <c r="I22" s="1" t="s">
        <v>81</v>
      </c>
      <c r="J22" s="1">
        <v>192</v>
      </c>
      <c r="K22" t="str">
        <f t="shared" si="0"/>
        <v>{ "ch_id": 3,"rec_offset":3, "p": 50, "t" :30,"dp": 1000, "q":100, "start":"2020-02-02T07:00", "lastupdate":"2020-02-03T07:00", "quality":192},</v>
      </c>
    </row>
    <row r="23" spans="1:11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81</v>
      </c>
      <c r="I23" s="1" t="s">
        <v>82</v>
      </c>
      <c r="J23" s="1">
        <v>192</v>
      </c>
      <c r="K23" t="str">
        <f t="shared" si="0"/>
        <v>{ "ch_id": 3,"rec_offset":3, "p": 50, "t" :30,"dp": 1000, "q":100, "start":"2020-02-03T07:00", "lastupdate":"2020-02-04T07:00", "quality":192},</v>
      </c>
    </row>
    <row r="24" spans="1:11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82</v>
      </c>
      <c r="I24" s="1" t="s">
        <v>83</v>
      </c>
      <c r="J24" s="1">
        <v>192</v>
      </c>
      <c r="K24" t="str">
        <f t="shared" si="0"/>
        <v>{ "ch_id": 3,"rec_offset":3, "p": 50, "t" :30,"dp": 1000, "q":100, "start":"2020-02-04T07:00", "lastupdate":"2020-02-05T07:00", "quality":192},</v>
      </c>
    </row>
    <row r="25" spans="1:11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83</v>
      </c>
      <c r="I25" s="1" t="s">
        <v>84</v>
      </c>
      <c r="J25" s="1">
        <v>192</v>
      </c>
      <c r="K25" t="str">
        <f t="shared" si="0"/>
        <v>{ "ch_id": 3,"rec_offset":3, "p": 50, "t" :30,"dp": 1000, "q":100, "start":"2020-02-05T07:00", "lastupdate":"2020-02-06T07:00", "quality":192},</v>
      </c>
    </row>
    <row r="26" spans="1:11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84</v>
      </c>
      <c r="I26" s="1" t="s">
        <v>85</v>
      </c>
      <c r="J26" s="1">
        <v>192</v>
      </c>
      <c r="K26" t="str">
        <f t="shared" si="0"/>
        <v>{ "ch_id": 3,"rec_offset":3, "p": 50, "t" :30,"dp": 1000, "q":100, "start":"2020-02-06T07:00", "lastupdate":"2020-02-07T07:00", "quality":192},</v>
      </c>
    </row>
    <row r="27" spans="1:11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85</v>
      </c>
      <c r="I27" s="1" t="s">
        <v>86</v>
      </c>
      <c r="J27" s="1">
        <v>192</v>
      </c>
      <c r="K27" t="str">
        <f t="shared" si="0"/>
        <v>{ "ch_id": 3,"rec_offset":3, "p": 50, "t" :30,"dp": 1000, "q":100, "start":"2020-02-07T07:00", "lastupdate":"2020-02-08T07:00", "quality":192},</v>
      </c>
    </row>
    <row r="28" spans="1:11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86</v>
      </c>
      <c r="I28" s="1" t="s">
        <v>87</v>
      </c>
      <c r="J28" s="1">
        <v>192</v>
      </c>
      <c r="K28" t="str">
        <f t="shared" si="0"/>
        <v>{ "ch_id": 3,"rec_offset":3, "p": 50, "t" :30,"dp": 1000, "q":100, "start":"2020-02-08T07:00", "lastupdate":"2020-02-09T07:00", "quality":192},</v>
      </c>
    </row>
    <row r="29" spans="1:11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87</v>
      </c>
      <c r="I29" s="1" t="s">
        <v>88</v>
      </c>
      <c r="J29" s="1">
        <v>192</v>
      </c>
      <c r="K29" t="str">
        <f t="shared" si="0"/>
        <v>{ "ch_id": 3,"rec_offset":3, "p": 50, "t" :30,"dp": 1000, "q":100, "start":"2020-02-09T07:00", "lastupdate":"2020-02-10T07:00", "quality":192},</v>
      </c>
    </row>
    <row r="30" spans="1:11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79</v>
      </c>
      <c r="I30" s="1" t="s">
        <v>80</v>
      </c>
      <c r="J30" s="1">
        <v>192</v>
      </c>
      <c r="K30" t="str">
        <f t="shared" si="0"/>
        <v>{ "ch_id": 4,"rec_offset":4, "p": 50, "t" :30,"dp": 1000, "q":100, "start":"2020-02-01T07:00", "lastupdate":"2020-02-02T07:00", "quality":192},</v>
      </c>
    </row>
    <row r="31" spans="1:11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80</v>
      </c>
      <c r="I31" s="1" t="s">
        <v>81</v>
      </c>
      <c r="J31" s="1">
        <v>192</v>
      </c>
      <c r="K31" t="str">
        <f t="shared" si="0"/>
        <v>{ "ch_id": 4,"rec_offset":4, "p": 50, "t" :30,"dp": 1000, "q":100, "start":"2020-02-02T07:00", "lastupdate":"2020-02-03T07:00", "quality":192},</v>
      </c>
    </row>
    <row r="32" spans="1:11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81</v>
      </c>
      <c r="I32" s="1" t="s">
        <v>82</v>
      </c>
      <c r="J32" s="1">
        <v>192</v>
      </c>
      <c r="K32" t="str">
        <f t="shared" si="0"/>
        <v>{ "ch_id": 4,"rec_offset":4, "p": 50, "t" :30,"dp": 1000, "q":100, "start":"2020-02-03T07:00", "lastupdate":"2020-02-04T07:00", "quality":192},</v>
      </c>
    </row>
    <row r="33" spans="1:11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82</v>
      </c>
      <c r="I33" s="1" t="s">
        <v>83</v>
      </c>
      <c r="J33" s="1">
        <v>192</v>
      </c>
      <c r="K33" t="str">
        <f t="shared" si="0"/>
        <v>{ "ch_id": 4,"rec_offset":4, "p": 50, "t" :30,"dp": 1000, "q":100, "start":"2020-02-04T07:00", "lastupdate":"2020-02-05T07:00", "quality":192},</v>
      </c>
    </row>
    <row r="34" spans="1:11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83</v>
      </c>
      <c r="I34" s="1" t="s">
        <v>84</v>
      </c>
      <c r="J34" s="1">
        <v>192</v>
      </c>
      <c r="K34" t="str">
        <f t="shared" si="0"/>
        <v>{ "ch_id": 4,"rec_offset":4, "p": 50, "t" :30,"dp": 1000, "q":100, "start":"2020-02-05T07:00", "lastupdate":"2020-02-06T07:00", "quality":192},</v>
      </c>
    </row>
    <row r="35" spans="1:11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84</v>
      </c>
      <c r="I35" s="1" t="s">
        <v>85</v>
      </c>
      <c r="J35" s="1">
        <v>192</v>
      </c>
      <c r="K35" t="str">
        <f t="shared" si="0"/>
        <v>{ "ch_id": 4,"rec_offset":4, "p": 50, "t" :30,"dp": 1000, "q":100, "start":"2020-02-06T07:00", "lastupdate":"2020-02-07T07:00", "quality":192},</v>
      </c>
    </row>
    <row r="36" spans="1:11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85</v>
      </c>
      <c r="I36" s="1" t="s">
        <v>86</v>
      </c>
      <c r="J36" s="1">
        <v>192</v>
      </c>
      <c r="K36" t="str">
        <f t="shared" si="0"/>
        <v>{ "ch_id": 4,"rec_offset":4, "p": 50, "t" :30,"dp": 1000, "q":100, "start":"2020-02-07T07:00", "lastupdate":"2020-02-08T07:00", "quality":192},</v>
      </c>
    </row>
    <row r="37" spans="1:11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86</v>
      </c>
      <c r="I37" s="1" t="s">
        <v>87</v>
      </c>
      <c r="J37" s="1">
        <v>192</v>
      </c>
      <c r="K37" t="str">
        <f t="shared" si="0"/>
        <v>{ "ch_id": 4,"rec_offset":4, "p": 50, "t" :30,"dp": 1000, "q":100, "start":"2020-02-08T07:00", "lastupdate":"2020-02-09T07:00", "quality":192},</v>
      </c>
    </row>
    <row r="38" spans="1:11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87</v>
      </c>
      <c r="I38" s="1" t="s">
        <v>88</v>
      </c>
      <c r="J38" s="1">
        <v>192</v>
      </c>
      <c r="K38" t="str">
        <f t="shared" si="0"/>
        <v>{ "ch_id": 4,"rec_offset":4,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14" sqref="K14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18.28515625" bestFit="1" customWidth="1"/>
  </cols>
  <sheetData>
    <row r="1" spans="1:10" ht="14.45" x14ac:dyDescent="0.3">
      <c r="H1" s="29" t="s">
        <v>20</v>
      </c>
    </row>
    <row r="2" spans="1:10" ht="14.45" x14ac:dyDescent="0.3">
      <c r="A2" s="2" t="s">
        <v>21</v>
      </c>
      <c r="B2" s="2" t="s">
        <v>40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18</v>
      </c>
      <c r="I2" s="1" t="s">
        <v>19</v>
      </c>
      <c r="J2" s="4" t="s">
        <v>11</v>
      </c>
    </row>
    <row r="3" spans="1:10" ht="14.45" x14ac:dyDescent="0.3">
      <c r="A3" s="1">
        <v>1</v>
      </c>
      <c r="B3" s="1">
        <v>1</v>
      </c>
      <c r="C3" s="1" t="s">
        <v>65</v>
      </c>
      <c r="D3" s="1" t="s">
        <v>66</v>
      </c>
      <c r="E3" s="1" t="s">
        <v>67</v>
      </c>
      <c r="F3" s="1">
        <v>0</v>
      </c>
      <c r="G3" s="1">
        <v>0</v>
      </c>
      <c r="H3" s="1" t="s">
        <v>89</v>
      </c>
      <c r="I3" s="1">
        <v>192</v>
      </c>
      <c r="J3" t="str">
        <f>CONCATENATE("{ ""ch_id"": ",A3,",""rec_offset"":",B3,", ""CO2"": ",C3,", ""N2"" :",D3,",""Ro"": ",E3,", ""xx"":",F3,", ""zz"":",G3,", ""lastupdate"":""",H3,""", ""quality"":",I3,"},")</f>
        <v>{ "ch_id": 1,"rec_offset":1, "CO2": 0.2332, "N2" :0.8976,"Ro": 0.9345, "xx":0, "zz":0, "lastupdate":"2020-02-19T12:01", "quality":192},</v>
      </c>
    </row>
    <row r="4" spans="1:10" ht="14.45" x14ac:dyDescent="0.3">
      <c r="A4" s="1">
        <v>1</v>
      </c>
      <c r="B4" s="1">
        <v>1</v>
      </c>
      <c r="C4" s="1" t="s">
        <v>65</v>
      </c>
      <c r="D4" s="1" t="s">
        <v>66</v>
      </c>
      <c r="E4" s="1" t="s">
        <v>67</v>
      </c>
      <c r="F4" s="1">
        <v>0</v>
      </c>
      <c r="G4" s="1">
        <v>0</v>
      </c>
      <c r="H4" s="1" t="s">
        <v>91</v>
      </c>
      <c r="I4" s="1">
        <v>192</v>
      </c>
      <c r="J4" t="str">
        <f t="shared" ref="J4:J38" si="0">CONCATENATE("{ ""ch_id"": ",A4,",""rec_offset"":",B4,", ""CO2"": ",C4,", ""N2"" :",D4,",""Ro"": ",E4,", ""xx"":",F4,", ""zz"":",G4,", ""lastupdate"":""",H4,""", ""quality"":",I4,"},")</f>
        <v>{ "ch_id": 1,"rec_offset":1, "CO2": 0.2332, "N2" :0.8976,"Ro": 0.9345, "xx":0, "zz":0, "lastupdate":"2020-02-19T12:02", "quality":192},</v>
      </c>
    </row>
    <row r="5" spans="1:10" ht="14.45" x14ac:dyDescent="0.3">
      <c r="A5" s="1">
        <v>1</v>
      </c>
      <c r="B5" s="1">
        <v>1</v>
      </c>
      <c r="C5" s="1" t="s">
        <v>65</v>
      </c>
      <c r="D5" s="1" t="s">
        <v>66</v>
      </c>
      <c r="E5" s="1" t="s">
        <v>67</v>
      </c>
      <c r="F5" s="1">
        <v>0</v>
      </c>
      <c r="G5" s="1">
        <v>0</v>
      </c>
      <c r="H5" s="1" t="s">
        <v>93</v>
      </c>
      <c r="I5" s="1">
        <v>192</v>
      </c>
      <c r="J5" t="str">
        <f t="shared" si="0"/>
        <v>{ "ch_id": 1,"rec_offset":1, "CO2": 0.2332, "N2" :0.8976,"Ro": 0.9345, "xx":0, "zz":0, "lastupdate":"2020-02-19T12:03", "quality":192},</v>
      </c>
    </row>
    <row r="6" spans="1:10" ht="14.45" x14ac:dyDescent="0.3">
      <c r="A6" s="1">
        <v>1</v>
      </c>
      <c r="B6" s="1">
        <v>1</v>
      </c>
      <c r="C6" s="1" t="s">
        <v>65</v>
      </c>
      <c r="D6" s="1" t="s">
        <v>66</v>
      </c>
      <c r="E6" s="1" t="s">
        <v>67</v>
      </c>
      <c r="F6" s="1">
        <v>0</v>
      </c>
      <c r="G6" s="1">
        <v>0</v>
      </c>
      <c r="H6" s="1" t="s">
        <v>95</v>
      </c>
      <c r="I6" s="1">
        <v>192</v>
      </c>
      <c r="J6" t="str">
        <f t="shared" si="0"/>
        <v>{ "ch_id": 1,"rec_offset":1, "CO2": 0.2332, "N2" :0.8976,"Ro": 0.9345, "xx":0, "zz":0, "lastupdate":"2020-02-19T12:04", "quality":192},</v>
      </c>
    </row>
    <row r="7" spans="1:10" ht="14.45" x14ac:dyDescent="0.3">
      <c r="A7" s="1">
        <v>1</v>
      </c>
      <c r="B7" s="1">
        <v>1</v>
      </c>
      <c r="C7" s="1" t="s">
        <v>65</v>
      </c>
      <c r="D7" s="1" t="s">
        <v>66</v>
      </c>
      <c r="E7" s="1" t="s">
        <v>67</v>
      </c>
      <c r="F7" s="1">
        <v>0</v>
      </c>
      <c r="G7" s="1">
        <v>0</v>
      </c>
      <c r="H7" s="1" t="s">
        <v>97</v>
      </c>
      <c r="I7" s="1">
        <v>192</v>
      </c>
      <c r="J7" t="str">
        <f t="shared" si="0"/>
        <v>{ "ch_id": 1,"rec_offset":1, "CO2": 0.2332, "N2" :0.8976,"Ro": 0.9345, "xx":0, "zz":0, "lastupdate":"2020-02-19T12:05", "quality":192},</v>
      </c>
    </row>
    <row r="8" spans="1:10" ht="14.45" x14ac:dyDescent="0.3">
      <c r="A8" s="1">
        <v>1</v>
      </c>
      <c r="B8" s="1">
        <v>1</v>
      </c>
      <c r="C8" s="1" t="s">
        <v>65</v>
      </c>
      <c r="D8" s="1" t="s">
        <v>66</v>
      </c>
      <c r="E8" s="1" t="s">
        <v>67</v>
      </c>
      <c r="F8" s="1">
        <v>0</v>
      </c>
      <c r="G8" s="1">
        <v>0</v>
      </c>
      <c r="H8" s="1" t="s">
        <v>98</v>
      </c>
      <c r="I8" s="1">
        <v>192</v>
      </c>
      <c r="J8" t="str">
        <f t="shared" si="0"/>
        <v>{ "ch_id": 1,"rec_offset":1, "CO2": 0.2332, "N2" :0.8976,"Ro": 0.9345, "xx":0, "zz":0, "lastupdate":"2020-02-19T12:06", "quality":192},</v>
      </c>
    </row>
    <row r="9" spans="1:10" ht="14.45" x14ac:dyDescent="0.3">
      <c r="A9" s="1">
        <v>1</v>
      </c>
      <c r="B9" s="1">
        <v>1</v>
      </c>
      <c r="C9" s="1" t="s">
        <v>65</v>
      </c>
      <c r="D9" s="1" t="s">
        <v>66</v>
      </c>
      <c r="E9" s="1" t="s">
        <v>67</v>
      </c>
      <c r="F9" s="1">
        <v>0</v>
      </c>
      <c r="G9" s="1">
        <v>0</v>
      </c>
      <c r="H9" s="1" t="s">
        <v>99</v>
      </c>
      <c r="I9" s="1">
        <v>192</v>
      </c>
      <c r="J9" t="str">
        <f t="shared" si="0"/>
        <v>{ "ch_id": 1,"rec_offset":1, "CO2": 0.2332, "N2" :0.8976,"Ro": 0.9345, "xx":0, "zz":0, "lastupdate":"2020-02-19T12:07", "quality":192},</v>
      </c>
    </row>
    <row r="10" spans="1:10" ht="14.45" x14ac:dyDescent="0.3">
      <c r="A10" s="1">
        <v>1</v>
      </c>
      <c r="B10" s="1">
        <v>1</v>
      </c>
      <c r="C10" s="1" t="s">
        <v>65</v>
      </c>
      <c r="D10" s="1" t="s">
        <v>66</v>
      </c>
      <c r="E10" s="1" t="s">
        <v>67</v>
      </c>
      <c r="F10" s="1">
        <v>0</v>
      </c>
      <c r="G10" s="1">
        <v>0</v>
      </c>
      <c r="H10" s="1" t="s">
        <v>100</v>
      </c>
      <c r="I10" s="1">
        <v>192</v>
      </c>
      <c r="J10" t="str">
        <f t="shared" si="0"/>
        <v>{ "ch_id": 1,"rec_offset":1, "CO2": 0.2332, "N2" :0.8976,"Ro": 0.9345, "xx":0, "zz":0, "lastupdate":"2020-02-19T12:08", "quality":192},</v>
      </c>
    </row>
    <row r="11" spans="1:10" ht="14.45" x14ac:dyDescent="0.3">
      <c r="A11" s="1">
        <v>1</v>
      </c>
      <c r="B11" s="1">
        <v>1</v>
      </c>
      <c r="C11" s="1" t="s">
        <v>65</v>
      </c>
      <c r="D11" s="1" t="s">
        <v>66</v>
      </c>
      <c r="E11" s="1" t="s">
        <v>67</v>
      </c>
      <c r="F11" s="1">
        <v>0</v>
      </c>
      <c r="G11" s="1">
        <v>0</v>
      </c>
      <c r="H11" s="1" t="s">
        <v>101</v>
      </c>
      <c r="I11" s="1">
        <v>192</v>
      </c>
      <c r="J11" t="str">
        <f t="shared" si="0"/>
        <v>{ "ch_id": 1,"rec_offset":1, "CO2": 0.2332, "N2" :0.8976,"Ro": 0.9345, "xx":0, "zz":0, "lastupdate":"2020-02-19T12:09", "quality":192},</v>
      </c>
    </row>
    <row r="12" spans="1:10" ht="14.45" x14ac:dyDescent="0.3">
      <c r="A12" s="1">
        <v>2</v>
      </c>
      <c r="B12" s="1">
        <v>2</v>
      </c>
      <c r="C12" s="1" t="s">
        <v>65</v>
      </c>
      <c r="D12" s="1" t="s">
        <v>66</v>
      </c>
      <c r="E12" s="1" t="s">
        <v>67</v>
      </c>
      <c r="F12" s="1">
        <v>0</v>
      </c>
      <c r="G12" s="1">
        <v>0</v>
      </c>
      <c r="H12" s="1" t="s">
        <v>102</v>
      </c>
      <c r="I12" s="1">
        <v>192</v>
      </c>
      <c r="J12" t="str">
        <f t="shared" si="0"/>
        <v>{ "ch_id": 2,"rec_offset":2, "CO2": 0.2332, "N2" :0.8976,"Ro": 0.9345, "xx":0, "zz":0, "lastupdate":"2020-02-19T12:10", "quality":192},</v>
      </c>
    </row>
    <row r="13" spans="1:10" ht="14.45" x14ac:dyDescent="0.3">
      <c r="A13" s="1">
        <v>2</v>
      </c>
      <c r="B13" s="1">
        <v>2</v>
      </c>
      <c r="C13" s="1" t="s">
        <v>65</v>
      </c>
      <c r="D13" s="1" t="s">
        <v>66</v>
      </c>
      <c r="E13" s="1" t="s">
        <v>67</v>
      </c>
      <c r="F13" s="1">
        <v>0</v>
      </c>
      <c r="G13" s="1">
        <v>0</v>
      </c>
      <c r="H13" s="1" t="s">
        <v>103</v>
      </c>
      <c r="I13" s="1">
        <v>192</v>
      </c>
      <c r="J13" t="str">
        <f t="shared" si="0"/>
        <v>{ "ch_id": 2,"rec_offset":2, "CO2": 0.2332, "N2" :0.8976,"Ro": 0.9345, "xx":0, "zz":0, "lastupdate":"2020-02-19T12:11", "quality":192},</v>
      </c>
    </row>
    <row r="14" spans="1:10" ht="14.45" x14ac:dyDescent="0.3">
      <c r="A14" s="1">
        <v>2</v>
      </c>
      <c r="B14" s="1">
        <v>2</v>
      </c>
      <c r="C14" s="1" t="s">
        <v>65</v>
      </c>
      <c r="D14" s="1" t="s">
        <v>66</v>
      </c>
      <c r="E14" s="1" t="s">
        <v>67</v>
      </c>
      <c r="F14" s="1">
        <v>0</v>
      </c>
      <c r="G14" s="1">
        <v>0</v>
      </c>
      <c r="H14" s="1" t="s">
        <v>104</v>
      </c>
      <c r="I14" s="1">
        <v>192</v>
      </c>
      <c r="J14" t="str">
        <f t="shared" si="0"/>
        <v>{ "ch_id": 2,"rec_offset":2, "CO2": 0.2332, "N2" :0.8976,"Ro": 0.9345, "xx":0, "zz":0, "lastupdate":"2020-02-19T12:12", "quality":192},</v>
      </c>
    </row>
    <row r="15" spans="1:10" ht="14.45" x14ac:dyDescent="0.3">
      <c r="A15" s="1">
        <v>2</v>
      </c>
      <c r="B15" s="1">
        <v>2</v>
      </c>
      <c r="C15" s="1" t="s">
        <v>65</v>
      </c>
      <c r="D15" s="1" t="s">
        <v>66</v>
      </c>
      <c r="E15" s="1" t="s">
        <v>67</v>
      </c>
      <c r="F15" s="1">
        <v>0</v>
      </c>
      <c r="G15" s="1">
        <v>0</v>
      </c>
      <c r="H15" s="1" t="s">
        <v>105</v>
      </c>
      <c r="I15" s="1">
        <v>192</v>
      </c>
      <c r="J15" t="str">
        <f t="shared" si="0"/>
        <v>{ "ch_id": 2,"rec_offset":2, "CO2": 0.2332, "N2" :0.8976,"Ro": 0.9345, "xx":0, "zz":0, "lastupdate":"2020-02-19T12:13", "quality":192},</v>
      </c>
    </row>
    <row r="16" spans="1:10" ht="14.45" x14ac:dyDescent="0.3">
      <c r="A16" s="1">
        <v>2</v>
      </c>
      <c r="B16" s="1">
        <v>2</v>
      </c>
      <c r="C16" s="1" t="s">
        <v>65</v>
      </c>
      <c r="D16" s="1" t="s">
        <v>66</v>
      </c>
      <c r="E16" s="1" t="s">
        <v>67</v>
      </c>
      <c r="F16" s="1">
        <v>0</v>
      </c>
      <c r="G16" s="1">
        <v>0</v>
      </c>
      <c r="H16" s="1" t="s">
        <v>106</v>
      </c>
      <c r="I16" s="1">
        <v>192</v>
      </c>
      <c r="J16" t="str">
        <f t="shared" si="0"/>
        <v>{ "ch_id": 2,"rec_offset":2, "CO2": 0.2332, "N2" :0.8976,"Ro": 0.9345, "xx":0, "zz":0, "lastupdate":"2020-02-19T12:14", "quality":192},</v>
      </c>
    </row>
    <row r="17" spans="1:10" ht="14.45" x14ac:dyDescent="0.3">
      <c r="A17" s="1">
        <v>2</v>
      </c>
      <c r="B17" s="1">
        <v>2</v>
      </c>
      <c r="C17" s="1" t="s">
        <v>65</v>
      </c>
      <c r="D17" s="1" t="s">
        <v>66</v>
      </c>
      <c r="E17" s="1" t="s">
        <v>67</v>
      </c>
      <c r="F17" s="1">
        <v>0</v>
      </c>
      <c r="G17" s="1">
        <v>0</v>
      </c>
      <c r="H17" s="1" t="s">
        <v>107</v>
      </c>
      <c r="I17" s="1">
        <v>192</v>
      </c>
      <c r="J17" t="str">
        <f t="shared" si="0"/>
        <v>{ "ch_id": 2,"rec_offset":2, "CO2": 0.2332, "N2" :0.8976,"Ro": 0.9345, "xx":0, "zz":0, "lastupdate":"2020-02-19T12:15", "quality":192},</v>
      </c>
    </row>
    <row r="18" spans="1:10" ht="14.45" x14ac:dyDescent="0.3">
      <c r="A18" s="1">
        <v>2</v>
      </c>
      <c r="B18" s="1">
        <v>2</v>
      </c>
      <c r="C18" s="1" t="s">
        <v>65</v>
      </c>
      <c r="D18" s="1" t="s">
        <v>66</v>
      </c>
      <c r="E18" s="1" t="s">
        <v>67</v>
      </c>
      <c r="F18" s="1">
        <v>0</v>
      </c>
      <c r="G18" s="1">
        <v>0</v>
      </c>
      <c r="H18" s="1" t="s">
        <v>108</v>
      </c>
      <c r="I18" s="1">
        <v>192</v>
      </c>
      <c r="J18" t="str">
        <f t="shared" si="0"/>
        <v>{ "ch_id": 2,"rec_offset":2, "CO2": 0.2332, "N2" :0.8976,"Ro": 0.9345, "xx":0, "zz":0, "lastupdate":"2020-02-19T12:16", "quality":192},</v>
      </c>
    </row>
    <row r="19" spans="1:10" ht="14.45" x14ac:dyDescent="0.3">
      <c r="A19" s="1">
        <v>2</v>
      </c>
      <c r="B19" s="1">
        <v>2</v>
      </c>
      <c r="C19" s="1" t="s">
        <v>65</v>
      </c>
      <c r="D19" s="1" t="s">
        <v>66</v>
      </c>
      <c r="E19" s="1" t="s">
        <v>67</v>
      </c>
      <c r="F19" s="1">
        <v>0</v>
      </c>
      <c r="G19" s="1">
        <v>0</v>
      </c>
      <c r="H19" s="1" t="s">
        <v>109</v>
      </c>
      <c r="I19" s="1">
        <v>192</v>
      </c>
      <c r="J19" t="str">
        <f t="shared" si="0"/>
        <v>{ "ch_id": 2,"rec_offset":2, "CO2": 0.2332, "N2" :0.8976,"Ro": 0.9345, "xx":0, "zz":0, "lastupdate":"2020-02-19T12:17", "quality":192},</v>
      </c>
    </row>
    <row r="20" spans="1:10" ht="14.45" x14ac:dyDescent="0.3">
      <c r="A20" s="1">
        <v>2</v>
      </c>
      <c r="B20" s="1">
        <v>2</v>
      </c>
      <c r="C20" s="1" t="s">
        <v>65</v>
      </c>
      <c r="D20" s="1" t="s">
        <v>66</v>
      </c>
      <c r="E20" s="1" t="s">
        <v>67</v>
      </c>
      <c r="F20" s="1">
        <v>0</v>
      </c>
      <c r="G20" s="1">
        <v>0</v>
      </c>
      <c r="H20" s="1" t="s">
        <v>110</v>
      </c>
      <c r="I20" s="1">
        <v>192</v>
      </c>
      <c r="J20" t="str">
        <f t="shared" si="0"/>
        <v>{ "ch_id": 2,"rec_offset":2, "CO2": 0.2332, "N2" :0.8976,"Ro": 0.9345, "xx":0, "zz":0, "lastupdate":"2020-02-19T12:18", "quality":192},</v>
      </c>
    </row>
    <row r="21" spans="1:10" ht="14.45" x14ac:dyDescent="0.3">
      <c r="A21" s="1">
        <v>3</v>
      </c>
      <c r="B21" s="1">
        <v>3</v>
      </c>
      <c r="C21" s="1" t="s">
        <v>65</v>
      </c>
      <c r="D21" s="1" t="s">
        <v>66</v>
      </c>
      <c r="E21" s="1" t="s">
        <v>67</v>
      </c>
      <c r="F21" s="1">
        <v>0</v>
      </c>
      <c r="G21" s="1">
        <v>0</v>
      </c>
      <c r="H21" s="1" t="s">
        <v>111</v>
      </c>
      <c r="I21" s="1">
        <v>192</v>
      </c>
      <c r="J21" t="str">
        <f t="shared" si="0"/>
        <v>{ "ch_id": 3,"rec_offset":3, "CO2": 0.2332, "N2" :0.8976,"Ro": 0.9345, "xx":0, "zz":0, "lastupdate":"2020-02-19T12:19", "quality":192},</v>
      </c>
    </row>
    <row r="22" spans="1:10" ht="14.45" x14ac:dyDescent="0.3">
      <c r="A22" s="1">
        <v>3</v>
      </c>
      <c r="B22" s="1">
        <v>3</v>
      </c>
      <c r="C22" s="1" t="s">
        <v>65</v>
      </c>
      <c r="D22" s="1" t="s">
        <v>66</v>
      </c>
      <c r="E22" s="1" t="s">
        <v>67</v>
      </c>
      <c r="F22" s="1">
        <v>0</v>
      </c>
      <c r="G22" s="1">
        <v>0</v>
      </c>
      <c r="H22" s="1" t="s">
        <v>112</v>
      </c>
      <c r="I22" s="1">
        <v>192</v>
      </c>
      <c r="J22" t="str">
        <f t="shared" si="0"/>
        <v>{ "ch_id": 3,"rec_offset":3, "CO2": 0.2332, "N2" :0.8976,"Ro": 0.9345, "xx":0, "zz":0, "lastupdate":"2020-02-19T12:20", "quality":192},</v>
      </c>
    </row>
    <row r="23" spans="1:10" ht="14.45" x14ac:dyDescent="0.3">
      <c r="A23" s="1">
        <v>3</v>
      </c>
      <c r="B23" s="1">
        <v>3</v>
      </c>
      <c r="C23" s="1" t="s">
        <v>65</v>
      </c>
      <c r="D23" s="1" t="s">
        <v>66</v>
      </c>
      <c r="E23" s="1" t="s">
        <v>67</v>
      </c>
      <c r="F23" s="1">
        <v>0</v>
      </c>
      <c r="G23" s="1">
        <v>0</v>
      </c>
      <c r="H23" s="1" t="s">
        <v>113</v>
      </c>
      <c r="I23" s="1">
        <v>192</v>
      </c>
      <c r="J23" t="str">
        <f t="shared" si="0"/>
        <v>{ "ch_id": 3,"rec_offset":3, "CO2": 0.2332, "N2" :0.8976,"Ro": 0.9345, "xx":0, "zz":0, "lastupdate":"2020-02-19T12:21", "quality":192},</v>
      </c>
    </row>
    <row r="24" spans="1:10" ht="14.45" x14ac:dyDescent="0.3">
      <c r="A24" s="1">
        <v>3</v>
      </c>
      <c r="B24" s="1">
        <v>3</v>
      </c>
      <c r="C24" s="1" t="s">
        <v>65</v>
      </c>
      <c r="D24" s="1" t="s">
        <v>66</v>
      </c>
      <c r="E24" s="1" t="s">
        <v>67</v>
      </c>
      <c r="F24" s="1">
        <v>0</v>
      </c>
      <c r="G24" s="1">
        <v>0</v>
      </c>
      <c r="H24" s="1" t="s">
        <v>114</v>
      </c>
      <c r="I24" s="1">
        <v>192</v>
      </c>
      <c r="J24" t="str">
        <f t="shared" si="0"/>
        <v>{ "ch_id": 3,"rec_offset":3, "CO2": 0.2332, "N2" :0.8976,"Ro": 0.9345, "xx":0, "zz":0, "lastupdate":"2020-02-19T12:22", "quality":192},</v>
      </c>
    </row>
    <row r="25" spans="1:10" ht="14.45" x14ac:dyDescent="0.3">
      <c r="A25" s="1">
        <v>3</v>
      </c>
      <c r="B25" s="1">
        <v>3</v>
      </c>
      <c r="C25" s="1" t="s">
        <v>65</v>
      </c>
      <c r="D25" s="1" t="s">
        <v>66</v>
      </c>
      <c r="E25" s="1" t="s">
        <v>67</v>
      </c>
      <c r="F25" s="1">
        <v>0</v>
      </c>
      <c r="G25" s="1">
        <v>0</v>
      </c>
      <c r="H25" s="1" t="s">
        <v>115</v>
      </c>
      <c r="I25" s="1">
        <v>192</v>
      </c>
      <c r="J25" t="str">
        <f t="shared" si="0"/>
        <v>{ "ch_id": 3,"rec_offset":3, "CO2": 0.2332, "N2" :0.8976,"Ro": 0.9345, "xx":0, "zz":0, "lastupdate":"2020-02-19T12:23", "quality":192},</v>
      </c>
    </row>
    <row r="26" spans="1:10" ht="14.45" x14ac:dyDescent="0.3">
      <c r="A26" s="1">
        <v>3</v>
      </c>
      <c r="B26" s="1">
        <v>3</v>
      </c>
      <c r="C26" s="1" t="s">
        <v>65</v>
      </c>
      <c r="D26" s="1" t="s">
        <v>66</v>
      </c>
      <c r="E26" s="1" t="s">
        <v>67</v>
      </c>
      <c r="F26" s="1">
        <v>0</v>
      </c>
      <c r="G26" s="1">
        <v>0</v>
      </c>
      <c r="H26" s="1" t="s">
        <v>116</v>
      </c>
      <c r="I26" s="1">
        <v>192</v>
      </c>
      <c r="J26" t="str">
        <f t="shared" si="0"/>
        <v>{ "ch_id": 3,"rec_offset":3, "CO2": 0.2332, "N2" :0.8976,"Ro": 0.9345, "xx":0, "zz":0, "lastupdate":"2020-02-19T12:24", "quality":192},</v>
      </c>
    </row>
    <row r="27" spans="1:10" x14ac:dyDescent="0.25">
      <c r="A27" s="1">
        <v>3</v>
      </c>
      <c r="B27" s="1">
        <v>3</v>
      </c>
      <c r="C27" s="1" t="s">
        <v>65</v>
      </c>
      <c r="D27" s="1" t="s">
        <v>66</v>
      </c>
      <c r="E27" s="1" t="s">
        <v>67</v>
      </c>
      <c r="F27" s="1">
        <v>0</v>
      </c>
      <c r="G27" s="1">
        <v>0</v>
      </c>
      <c r="H27" s="1" t="s">
        <v>117</v>
      </c>
      <c r="I27" s="1">
        <v>192</v>
      </c>
      <c r="J27" t="str">
        <f t="shared" si="0"/>
        <v>{ "ch_id": 3,"rec_offset":3, "CO2": 0.2332, "N2" :0.8976,"Ro": 0.9345, "xx":0, "zz":0, "lastupdate":"2020-02-19T12:25", "quality":192},</v>
      </c>
    </row>
    <row r="28" spans="1:10" x14ac:dyDescent="0.25">
      <c r="A28" s="1">
        <v>3</v>
      </c>
      <c r="B28" s="1">
        <v>3</v>
      </c>
      <c r="C28" s="1" t="s">
        <v>65</v>
      </c>
      <c r="D28" s="1" t="s">
        <v>66</v>
      </c>
      <c r="E28" s="1" t="s">
        <v>67</v>
      </c>
      <c r="F28" s="1">
        <v>0</v>
      </c>
      <c r="G28" s="1">
        <v>0</v>
      </c>
      <c r="H28" s="1" t="s">
        <v>118</v>
      </c>
      <c r="I28" s="1">
        <v>192</v>
      </c>
      <c r="J28" t="str">
        <f t="shared" si="0"/>
        <v>{ "ch_id": 3,"rec_offset":3, "CO2": 0.2332, "N2" :0.8976,"Ro": 0.9345, "xx":0, "zz":0, "lastupdate":"2020-02-19T12:26", "quality":192},</v>
      </c>
    </row>
    <row r="29" spans="1:10" x14ac:dyDescent="0.25">
      <c r="A29" s="1">
        <v>3</v>
      </c>
      <c r="B29" s="1">
        <v>3</v>
      </c>
      <c r="C29" s="1" t="s">
        <v>65</v>
      </c>
      <c r="D29" s="1" t="s">
        <v>66</v>
      </c>
      <c r="E29" s="1" t="s">
        <v>67</v>
      </c>
      <c r="F29" s="1">
        <v>0</v>
      </c>
      <c r="G29" s="1">
        <v>0</v>
      </c>
      <c r="H29" s="1" t="s">
        <v>119</v>
      </c>
      <c r="I29" s="1">
        <v>192</v>
      </c>
      <c r="J29" t="str">
        <f t="shared" si="0"/>
        <v>{ "ch_id": 3,"rec_offset":3, "CO2": 0.2332, "N2" :0.8976,"Ro": 0.9345, "xx":0, "zz":0, "lastupdate":"2020-02-19T12:27", "quality":192},</v>
      </c>
    </row>
    <row r="30" spans="1:10" x14ac:dyDescent="0.25">
      <c r="A30" s="1">
        <v>4</v>
      </c>
      <c r="B30" s="1">
        <v>4</v>
      </c>
      <c r="C30" s="1" t="s">
        <v>65</v>
      </c>
      <c r="D30" s="1" t="s">
        <v>66</v>
      </c>
      <c r="E30" s="1" t="s">
        <v>67</v>
      </c>
      <c r="F30" s="1">
        <v>0</v>
      </c>
      <c r="G30" s="1">
        <v>0</v>
      </c>
      <c r="H30" s="1" t="s">
        <v>120</v>
      </c>
      <c r="I30" s="1">
        <v>192</v>
      </c>
      <c r="J30" t="str">
        <f t="shared" si="0"/>
        <v>{ "ch_id": 4,"rec_offset":4, "CO2": 0.2332, "N2" :0.8976,"Ro": 0.9345, "xx":0, "zz":0, "lastupdate":"2020-02-19T12:28", "quality":192},</v>
      </c>
    </row>
    <row r="31" spans="1:10" x14ac:dyDescent="0.25">
      <c r="A31" s="1">
        <v>4</v>
      </c>
      <c r="B31" s="1">
        <v>4</v>
      </c>
      <c r="C31" s="1" t="s">
        <v>65</v>
      </c>
      <c r="D31" s="1" t="s">
        <v>66</v>
      </c>
      <c r="E31" s="1" t="s">
        <v>67</v>
      </c>
      <c r="F31" s="1">
        <v>0</v>
      </c>
      <c r="G31" s="1">
        <v>0</v>
      </c>
      <c r="H31" s="1" t="s">
        <v>121</v>
      </c>
      <c r="I31" s="1">
        <v>192</v>
      </c>
      <c r="J31" t="str">
        <f t="shared" si="0"/>
        <v>{ "ch_id": 4,"rec_offset":4, "CO2": 0.2332, "N2" :0.8976,"Ro": 0.9345, "xx":0, "zz":0, "lastupdate":"2020-02-19T12:29", "quality":192},</v>
      </c>
    </row>
    <row r="32" spans="1:10" x14ac:dyDescent="0.25">
      <c r="A32" s="1">
        <v>4</v>
      </c>
      <c r="B32" s="1">
        <v>4</v>
      </c>
      <c r="C32" s="1" t="s">
        <v>65</v>
      </c>
      <c r="D32" s="1" t="s">
        <v>66</v>
      </c>
      <c r="E32" s="1" t="s">
        <v>67</v>
      </c>
      <c r="F32" s="1">
        <v>0</v>
      </c>
      <c r="G32" s="1">
        <v>0</v>
      </c>
      <c r="H32" s="1" t="s">
        <v>122</v>
      </c>
      <c r="I32" s="1">
        <v>192</v>
      </c>
      <c r="J32" t="str">
        <f t="shared" si="0"/>
        <v>{ "ch_id": 4,"rec_offset":4, "CO2": 0.2332, "N2" :0.8976,"Ro": 0.9345, "xx":0, "zz":0, "lastupdate":"2020-02-19T12:30", "quality":192},</v>
      </c>
    </row>
    <row r="33" spans="1:10" x14ac:dyDescent="0.25">
      <c r="A33" s="1">
        <v>4</v>
      </c>
      <c r="B33" s="1">
        <v>4</v>
      </c>
      <c r="C33" s="1" t="s">
        <v>65</v>
      </c>
      <c r="D33" s="1" t="s">
        <v>66</v>
      </c>
      <c r="E33" s="1" t="s">
        <v>67</v>
      </c>
      <c r="F33" s="1">
        <v>0</v>
      </c>
      <c r="G33" s="1">
        <v>0</v>
      </c>
      <c r="H33" s="1" t="s">
        <v>123</v>
      </c>
      <c r="I33" s="1">
        <v>192</v>
      </c>
      <c r="J33" t="str">
        <f t="shared" si="0"/>
        <v>{ "ch_id": 4,"rec_offset":4, "CO2": 0.2332, "N2" :0.8976,"Ro": 0.9345, "xx":0, "zz":0, "lastupdate":"2020-02-19T12:31", "quality":192},</v>
      </c>
    </row>
    <row r="34" spans="1:10" x14ac:dyDescent="0.25">
      <c r="A34" s="1">
        <v>4</v>
      </c>
      <c r="B34" s="1">
        <v>4</v>
      </c>
      <c r="C34" s="1" t="s">
        <v>65</v>
      </c>
      <c r="D34" s="1" t="s">
        <v>66</v>
      </c>
      <c r="E34" s="1" t="s">
        <v>67</v>
      </c>
      <c r="F34" s="1">
        <v>0</v>
      </c>
      <c r="G34" s="1">
        <v>0</v>
      </c>
      <c r="H34" s="1" t="s">
        <v>124</v>
      </c>
      <c r="I34" s="1">
        <v>192</v>
      </c>
      <c r="J34" t="str">
        <f t="shared" si="0"/>
        <v>{ "ch_id": 4,"rec_offset":4, "CO2": 0.2332, "N2" :0.8976,"Ro": 0.9345, "xx":0, "zz":0, "lastupdate":"2020-02-19T12:32", "quality":192},</v>
      </c>
    </row>
    <row r="35" spans="1:10" x14ac:dyDescent="0.25">
      <c r="A35" s="1">
        <v>4</v>
      </c>
      <c r="B35" s="1">
        <v>4</v>
      </c>
      <c r="C35" s="1" t="s">
        <v>65</v>
      </c>
      <c r="D35" s="1" t="s">
        <v>66</v>
      </c>
      <c r="E35" s="1" t="s">
        <v>67</v>
      </c>
      <c r="F35" s="1">
        <v>0</v>
      </c>
      <c r="G35" s="1">
        <v>0</v>
      </c>
      <c r="H35" s="1" t="s">
        <v>125</v>
      </c>
      <c r="I35" s="1">
        <v>192</v>
      </c>
      <c r="J35" t="str">
        <f t="shared" si="0"/>
        <v>{ "ch_id": 4,"rec_offset":4, "CO2": 0.2332, "N2" :0.8976,"Ro": 0.9345, "xx":0, "zz":0, "lastupdate":"2020-02-19T12:33", "quality":192},</v>
      </c>
    </row>
    <row r="36" spans="1:10" x14ac:dyDescent="0.25">
      <c r="A36" s="1">
        <v>4</v>
      </c>
      <c r="B36" s="1">
        <v>4</v>
      </c>
      <c r="C36" s="1" t="s">
        <v>65</v>
      </c>
      <c r="D36" s="1" t="s">
        <v>66</v>
      </c>
      <c r="E36" s="1" t="s">
        <v>67</v>
      </c>
      <c r="F36" s="1">
        <v>0</v>
      </c>
      <c r="G36" s="1">
        <v>0</v>
      </c>
      <c r="H36" s="1" t="s">
        <v>126</v>
      </c>
      <c r="I36" s="1">
        <v>192</v>
      </c>
      <c r="J36" t="str">
        <f t="shared" si="0"/>
        <v>{ "ch_id": 4,"rec_offset":4, "CO2": 0.2332, "N2" :0.8976,"Ro": 0.9345, "xx":0, "zz":0, "lastupdate":"2020-02-19T12:34", "quality":192},</v>
      </c>
    </row>
    <row r="37" spans="1:10" x14ac:dyDescent="0.25">
      <c r="A37" s="1">
        <v>4</v>
      </c>
      <c r="B37" s="1">
        <v>4</v>
      </c>
      <c r="C37" s="1" t="s">
        <v>65</v>
      </c>
      <c r="D37" s="1" t="s">
        <v>66</v>
      </c>
      <c r="E37" s="1" t="s">
        <v>67</v>
      </c>
      <c r="F37" s="1">
        <v>0</v>
      </c>
      <c r="G37" s="1">
        <v>0</v>
      </c>
      <c r="H37" s="1" t="s">
        <v>127</v>
      </c>
      <c r="I37" s="1">
        <v>192</v>
      </c>
      <c r="J37" t="str">
        <f t="shared" si="0"/>
        <v>{ "ch_id": 4,"rec_offset":4, "CO2": 0.2332, "N2" :0.8976,"Ro": 0.9345, "xx":0, "zz":0, "lastupdate":"2020-02-19T12:35", "quality":192},</v>
      </c>
    </row>
    <row r="38" spans="1:10" x14ac:dyDescent="0.25">
      <c r="A38" s="1">
        <v>4</v>
      </c>
      <c r="B38" s="1">
        <v>4</v>
      </c>
      <c r="C38" s="1" t="s">
        <v>65</v>
      </c>
      <c r="D38" s="1" t="s">
        <v>66</v>
      </c>
      <c r="E38" s="1" t="s">
        <v>67</v>
      </c>
      <c r="F38" s="1">
        <v>0</v>
      </c>
      <c r="G38" s="1">
        <v>0</v>
      </c>
      <c r="H38" s="1" t="s">
        <v>128</v>
      </c>
      <c r="I38" s="1">
        <v>192</v>
      </c>
      <c r="J38" t="str">
        <f t="shared" si="0"/>
        <v>{ "ch_id": 4,"rec_offset":4, "CO2": 0.2332, "N2" :0.8976,"Ro": 0.9345, "xx":0, "zz":0, "lastupdate":"2020-02-19T12:36", "quality":192},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129</v>
      </c>
      <c r="B1" s="11" t="s">
        <v>130</v>
      </c>
      <c r="C1" s="11" t="s">
        <v>23</v>
      </c>
      <c r="D1" s="11" t="s">
        <v>3</v>
      </c>
      <c r="E1" s="11" t="s">
        <v>24</v>
      </c>
      <c r="F1" s="11" t="s">
        <v>2</v>
      </c>
      <c r="G1" s="11" t="s">
        <v>132</v>
      </c>
      <c r="H1" s="11" t="s">
        <v>133</v>
      </c>
      <c r="I1" s="11"/>
      <c r="J1" s="11" t="s">
        <v>134</v>
      </c>
      <c r="K1" s="11"/>
      <c r="L1" s="22"/>
      <c r="M1" s="21" t="s">
        <v>138</v>
      </c>
      <c r="N1" s="21" t="s">
        <v>139</v>
      </c>
      <c r="O1" s="21" t="s">
        <v>141</v>
      </c>
      <c r="P1" s="21" t="s">
        <v>142</v>
      </c>
      <c r="Q1" s="21" t="s">
        <v>23</v>
      </c>
      <c r="R1" s="21" t="s">
        <v>3</v>
      </c>
      <c r="S1" s="21" t="s">
        <v>132</v>
      </c>
      <c r="T1" s="21" t="s">
        <v>133</v>
      </c>
      <c r="U1" s="21" t="s">
        <v>144</v>
      </c>
      <c r="V1" s="21" t="s">
        <v>145</v>
      </c>
      <c r="W1" s="21" t="s">
        <v>47</v>
      </c>
      <c r="X1" s="21" t="s">
        <v>48</v>
      </c>
      <c r="Y1" s="21" t="s">
        <v>50</v>
      </c>
      <c r="Z1" s="21" t="s">
        <v>51</v>
      </c>
      <c r="AA1" s="21" t="s">
        <v>53</v>
      </c>
      <c r="AB1" s="27" t="s">
        <v>54</v>
      </c>
      <c r="AC1" s="27"/>
      <c r="AD1" s="23" t="s">
        <v>11</v>
      </c>
    </row>
    <row r="2" spans="1:30" s="9" customFormat="1" ht="15.75" thickBot="1" x14ac:dyDescent="0.3">
      <c r="A2" s="12" t="s">
        <v>131</v>
      </c>
      <c r="B2" s="13">
        <v>1</v>
      </c>
      <c r="C2" s="13" t="s">
        <v>32</v>
      </c>
      <c r="D2" s="3" t="s">
        <v>147</v>
      </c>
      <c r="E2" s="13" t="s">
        <v>33</v>
      </c>
      <c r="F2" s="3" t="s">
        <v>7</v>
      </c>
      <c r="G2" s="13" t="s">
        <v>136</v>
      </c>
      <c r="H2" s="13" t="s">
        <v>149</v>
      </c>
      <c r="I2" s="13" t="s">
        <v>135</v>
      </c>
      <c r="J2" s="13">
        <v>30</v>
      </c>
      <c r="K2" s="13" t="s">
        <v>137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140</v>
      </c>
      <c r="N3" s="8">
        <v>1</v>
      </c>
      <c r="O3" s="8" t="s">
        <v>143</v>
      </c>
      <c r="P3" s="8">
        <v>0</v>
      </c>
      <c r="Q3" s="8" t="s">
        <v>32</v>
      </c>
      <c r="R3" s="8" t="s">
        <v>150</v>
      </c>
      <c r="S3" s="8" t="s">
        <v>136</v>
      </c>
      <c r="T3" s="13" t="s">
        <v>149</v>
      </c>
      <c r="U3" s="8" t="s">
        <v>146</v>
      </c>
      <c r="V3" s="8">
        <v>100</v>
      </c>
      <c r="W3" s="8" t="s">
        <v>49</v>
      </c>
      <c r="X3" s="8" t="s">
        <v>5</v>
      </c>
      <c r="Y3" s="8" t="s">
        <v>52</v>
      </c>
      <c r="Z3" s="8" t="s">
        <v>5</v>
      </c>
      <c r="AA3" s="8" t="s">
        <v>55</v>
      </c>
      <c r="AB3" s="8" t="s">
        <v>5</v>
      </c>
      <c r="AC3" s="10" t="s">
        <v>30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140</v>
      </c>
      <c r="N4" s="8">
        <v>2</v>
      </c>
      <c r="O4" s="8" t="s">
        <v>143</v>
      </c>
      <c r="P4" s="8">
        <v>0</v>
      </c>
      <c r="Q4" s="8" t="s">
        <v>32</v>
      </c>
      <c r="R4" s="8" t="s">
        <v>151</v>
      </c>
      <c r="S4" s="8" t="s">
        <v>136</v>
      </c>
      <c r="T4" s="13" t="s">
        <v>149</v>
      </c>
      <c r="U4" s="8" t="s">
        <v>146</v>
      </c>
      <c r="V4" s="8">
        <v>100</v>
      </c>
      <c r="W4" s="8" t="s">
        <v>49</v>
      </c>
      <c r="X4" s="8" t="s">
        <v>5</v>
      </c>
      <c r="Y4" s="8" t="s">
        <v>52</v>
      </c>
      <c r="Z4" s="8" t="s">
        <v>5</v>
      </c>
      <c r="AA4" s="8" t="s">
        <v>55</v>
      </c>
      <c r="AB4" s="8" t="s">
        <v>5</v>
      </c>
      <c r="AC4" s="10" t="s">
        <v>30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140</v>
      </c>
      <c r="N5" s="19">
        <v>3</v>
      </c>
      <c r="O5" s="8" t="s">
        <v>143</v>
      </c>
      <c r="P5" s="19">
        <v>0</v>
      </c>
      <c r="Q5" s="19" t="s">
        <v>32</v>
      </c>
      <c r="R5" s="8" t="s">
        <v>152</v>
      </c>
      <c r="S5" s="8" t="s">
        <v>136</v>
      </c>
      <c r="T5" s="13" t="s">
        <v>149</v>
      </c>
      <c r="U5" s="8" t="s">
        <v>146</v>
      </c>
      <c r="V5" s="8">
        <v>100</v>
      </c>
      <c r="W5" s="19" t="s">
        <v>49</v>
      </c>
      <c r="X5" s="19" t="s">
        <v>5</v>
      </c>
      <c r="Y5" s="19" t="s">
        <v>52</v>
      </c>
      <c r="Z5" s="19" t="s">
        <v>5</v>
      </c>
      <c r="AA5" s="19" t="s">
        <v>55</v>
      </c>
      <c r="AB5" s="19" t="s">
        <v>5</v>
      </c>
      <c r="AC5" s="20" t="s">
        <v>31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131</v>
      </c>
      <c r="B6" s="13">
        <v>2</v>
      </c>
      <c r="C6" s="13" t="s">
        <v>32</v>
      </c>
      <c r="D6" s="3" t="s">
        <v>148</v>
      </c>
      <c r="E6" s="13" t="s">
        <v>33</v>
      </c>
      <c r="F6" s="3" t="s">
        <v>9</v>
      </c>
      <c r="G6" s="13" t="s">
        <v>136</v>
      </c>
      <c r="H6" s="13" t="s">
        <v>149</v>
      </c>
      <c r="I6" s="13" t="s">
        <v>135</v>
      </c>
      <c r="J6" s="13">
        <v>30</v>
      </c>
      <c r="K6" s="13" t="s">
        <v>137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140</v>
      </c>
      <c r="N7" s="8">
        <v>4</v>
      </c>
      <c r="O7" s="8" t="s">
        <v>143</v>
      </c>
      <c r="P7" s="8">
        <v>0</v>
      </c>
      <c r="Q7" s="8" t="s">
        <v>32</v>
      </c>
      <c r="R7" s="8" t="s">
        <v>153</v>
      </c>
      <c r="S7" s="8" t="s">
        <v>136</v>
      </c>
      <c r="T7" s="13" t="s">
        <v>149</v>
      </c>
      <c r="U7" s="8" t="s">
        <v>146</v>
      </c>
      <c r="V7" s="8">
        <v>100</v>
      </c>
      <c r="W7" s="8" t="s">
        <v>49</v>
      </c>
      <c r="X7" s="8" t="s">
        <v>5</v>
      </c>
      <c r="Y7" s="8" t="s">
        <v>52</v>
      </c>
      <c r="Z7" s="8" t="s">
        <v>5</v>
      </c>
      <c r="AA7" s="8" t="s">
        <v>55</v>
      </c>
      <c r="AB7" s="8" t="s">
        <v>5</v>
      </c>
      <c r="AC7" s="10" t="s">
        <v>30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140</v>
      </c>
      <c r="N8" s="8">
        <v>5</v>
      </c>
      <c r="O8" s="8" t="s">
        <v>143</v>
      </c>
      <c r="P8" s="8">
        <v>0</v>
      </c>
      <c r="Q8" s="8" t="s">
        <v>32</v>
      </c>
      <c r="R8" s="8" t="s">
        <v>154</v>
      </c>
      <c r="S8" s="8" t="s">
        <v>136</v>
      </c>
      <c r="T8" s="13" t="s">
        <v>149</v>
      </c>
      <c r="U8" s="8" t="s">
        <v>146</v>
      </c>
      <c r="V8" s="8">
        <v>100</v>
      </c>
      <c r="W8" s="8" t="s">
        <v>49</v>
      </c>
      <c r="X8" s="8" t="s">
        <v>5</v>
      </c>
      <c r="Y8" s="8" t="s">
        <v>52</v>
      </c>
      <c r="Z8" s="8" t="s">
        <v>5</v>
      </c>
      <c r="AA8" s="8" t="s">
        <v>55</v>
      </c>
      <c r="AB8" s="8" t="s">
        <v>5</v>
      </c>
      <c r="AC8" s="10" t="s">
        <v>30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140</v>
      </c>
      <c r="N9" s="8">
        <v>6</v>
      </c>
      <c r="O9" s="8" t="s">
        <v>143</v>
      </c>
      <c r="P9" s="19">
        <v>0</v>
      </c>
      <c r="Q9" s="19" t="s">
        <v>32</v>
      </c>
      <c r="R9" s="8" t="s">
        <v>155</v>
      </c>
      <c r="S9" s="8" t="s">
        <v>136</v>
      </c>
      <c r="T9" s="13" t="s">
        <v>149</v>
      </c>
      <c r="U9" s="8" t="s">
        <v>146</v>
      </c>
      <c r="V9" s="8">
        <v>100</v>
      </c>
      <c r="W9" s="19" t="s">
        <v>49</v>
      </c>
      <c r="X9" s="19" t="s">
        <v>5</v>
      </c>
      <c r="Y9" s="19" t="s">
        <v>52</v>
      </c>
      <c r="Z9" s="19" t="s">
        <v>5</v>
      </c>
      <c r="AA9" s="19" t="s">
        <v>55</v>
      </c>
      <c r="AB9" s="19" t="s">
        <v>5</v>
      </c>
      <c r="AC9" s="20" t="s">
        <v>31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156</v>
      </c>
      <c r="B2" s="2" t="s">
        <v>139</v>
      </c>
      <c r="C2" s="31" t="s">
        <v>157</v>
      </c>
      <c r="D2" s="31" t="s">
        <v>158</v>
      </c>
      <c r="E2" s="31" t="s">
        <v>159</v>
      </c>
      <c r="F2" s="31" t="s">
        <v>160</v>
      </c>
      <c r="G2" s="31" t="s">
        <v>63</v>
      </c>
      <c r="H2" s="31" t="s">
        <v>18</v>
      </c>
      <c r="I2" s="3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162</v>
      </c>
      <c r="E3" s="1" t="s">
        <v>162</v>
      </c>
      <c r="F3" s="1" t="s">
        <v>161</v>
      </c>
      <c r="G3" s="1">
        <v>1000</v>
      </c>
      <c r="H3" s="1" t="s">
        <v>89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162</v>
      </c>
      <c r="E4" s="1" t="s">
        <v>162</v>
      </c>
      <c r="F4" s="1" t="s">
        <v>161</v>
      </c>
      <c r="G4" s="1">
        <v>1000</v>
      </c>
      <c r="H4" s="1" t="s">
        <v>91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162</v>
      </c>
      <c r="E5" s="1" t="s">
        <v>162</v>
      </c>
      <c r="F5" s="1" t="s">
        <v>161</v>
      </c>
      <c r="G5" s="1">
        <v>1000</v>
      </c>
      <c r="H5" s="1" t="s">
        <v>93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162</v>
      </c>
      <c r="E6" s="1" t="s">
        <v>162</v>
      </c>
      <c r="F6" s="1" t="s">
        <v>161</v>
      </c>
      <c r="G6" s="1">
        <v>1000</v>
      </c>
      <c r="H6" s="1" t="s">
        <v>95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162</v>
      </c>
      <c r="E7" s="1" t="s">
        <v>162</v>
      </c>
      <c r="F7" s="1" t="s">
        <v>161</v>
      </c>
      <c r="G7" s="1">
        <v>1000</v>
      </c>
      <c r="H7" s="1" t="s">
        <v>89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162</v>
      </c>
      <c r="E8" s="1" t="s">
        <v>162</v>
      </c>
      <c r="F8" s="1" t="s">
        <v>161</v>
      </c>
      <c r="G8" s="1">
        <v>1000</v>
      </c>
      <c r="H8" s="1" t="s">
        <v>91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162</v>
      </c>
      <c r="E9" s="1" t="s">
        <v>162</v>
      </c>
      <c r="F9" s="1" t="s">
        <v>161</v>
      </c>
      <c r="G9" s="1">
        <v>1000</v>
      </c>
      <c r="H9" s="1" t="s">
        <v>93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162</v>
      </c>
      <c r="E10" s="1" t="s">
        <v>162</v>
      </c>
      <c r="F10" s="1" t="s">
        <v>161</v>
      </c>
      <c r="G10" s="1">
        <v>1000</v>
      </c>
      <c r="H10" s="1" t="s">
        <v>95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162</v>
      </c>
      <c r="E11" s="1" t="s">
        <v>162</v>
      </c>
      <c r="F11" s="1" t="s">
        <v>161</v>
      </c>
      <c r="G11" s="1">
        <v>1000</v>
      </c>
      <c r="H11" s="1" t="s">
        <v>89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162</v>
      </c>
      <c r="E12" s="1" t="s">
        <v>162</v>
      </c>
      <c r="F12" s="1" t="s">
        <v>161</v>
      </c>
      <c r="G12" s="1">
        <v>1000</v>
      </c>
      <c r="H12" s="1" t="s">
        <v>91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162</v>
      </c>
      <c r="E13" s="1" t="s">
        <v>162</v>
      </c>
      <c r="F13" s="1" t="s">
        <v>161</v>
      </c>
      <c r="G13" s="1">
        <v>1000</v>
      </c>
      <c r="H13" s="1" t="s">
        <v>93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162</v>
      </c>
      <c r="E14" s="1" t="s">
        <v>162</v>
      </c>
      <c r="F14" s="1" t="s">
        <v>161</v>
      </c>
      <c r="G14" s="1">
        <v>1000</v>
      </c>
      <c r="H14" s="1" t="s">
        <v>95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162</v>
      </c>
      <c r="E15" s="1" t="s">
        <v>162</v>
      </c>
      <c r="F15" s="1" t="s">
        <v>161</v>
      </c>
      <c r="G15" s="1">
        <v>1000</v>
      </c>
      <c r="H15" s="1" t="s">
        <v>89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162</v>
      </c>
      <c r="E16" s="1" t="s">
        <v>162</v>
      </c>
      <c r="F16" s="1" t="s">
        <v>161</v>
      </c>
      <c r="G16" s="1">
        <v>1000</v>
      </c>
      <c r="H16" s="1" t="s">
        <v>91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162</v>
      </c>
      <c r="E17" s="1" t="s">
        <v>162</v>
      </c>
      <c r="F17" s="1" t="s">
        <v>161</v>
      </c>
      <c r="G17" s="1">
        <v>1000</v>
      </c>
      <c r="H17" s="1" t="s">
        <v>93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162</v>
      </c>
      <c r="E18" s="1" t="s">
        <v>162</v>
      </c>
      <c r="F18" s="1" t="s">
        <v>161</v>
      </c>
      <c r="G18" s="1">
        <v>1000</v>
      </c>
      <c r="H18" s="1" t="s">
        <v>95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162</v>
      </c>
      <c r="E19" s="1" t="s">
        <v>162</v>
      </c>
      <c r="F19" s="1" t="s">
        <v>161</v>
      </c>
      <c r="G19" s="1">
        <v>1000</v>
      </c>
      <c r="H19" s="1" t="s">
        <v>89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162</v>
      </c>
      <c r="E20" s="1" t="s">
        <v>162</v>
      </c>
      <c r="F20" s="1" t="s">
        <v>161</v>
      </c>
      <c r="G20" s="1">
        <v>1000</v>
      </c>
      <c r="H20" s="1" t="s">
        <v>91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162</v>
      </c>
      <c r="E21" s="1" t="s">
        <v>162</v>
      </c>
      <c r="F21" s="1" t="s">
        <v>161</v>
      </c>
      <c r="G21" s="1">
        <v>1000</v>
      </c>
      <c r="H21" s="1" t="s">
        <v>93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162</v>
      </c>
      <c r="E22" s="1" t="s">
        <v>162</v>
      </c>
      <c r="F22" s="1" t="s">
        <v>161</v>
      </c>
      <c r="G22" s="1">
        <v>1000</v>
      </c>
      <c r="H22" s="1" t="s">
        <v>95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162</v>
      </c>
      <c r="E23" s="1" t="s">
        <v>162</v>
      </c>
      <c r="F23" s="1" t="s">
        <v>161</v>
      </c>
      <c r="G23" s="1">
        <v>1000</v>
      </c>
      <c r="H23" s="1" t="s">
        <v>89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162</v>
      </c>
      <c r="E24" s="1" t="s">
        <v>162</v>
      </c>
      <c r="F24" s="1" t="s">
        <v>161</v>
      </c>
      <c r="G24" s="1">
        <v>1000</v>
      </c>
      <c r="H24" s="1" t="s">
        <v>91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162</v>
      </c>
      <c r="E25" s="1" t="s">
        <v>162</v>
      </c>
      <c r="F25" s="1" t="s">
        <v>161</v>
      </c>
      <c r="G25" s="1">
        <v>1000</v>
      </c>
      <c r="H25" s="1" t="s">
        <v>93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162</v>
      </c>
      <c r="E26" s="1" t="s">
        <v>162</v>
      </c>
      <c r="F26" s="1" t="s">
        <v>161</v>
      </c>
      <c r="G26" s="1">
        <v>1000</v>
      </c>
      <c r="H26" s="1" t="s">
        <v>95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D1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8.7109375" bestFit="1" customWidth="1"/>
    <col min="7" max="7" width="10.140625" bestFit="1" customWidth="1"/>
    <col min="8" max="8" width="11.2851562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12.42578125" bestFit="1" customWidth="1"/>
    <col min="13" max="13" width="20.7109375" customWidth="1"/>
    <col min="14" max="14" width="13.7109375" bestFit="1" customWidth="1"/>
    <col min="15" max="15" width="12.42578125" bestFit="1" customWidth="1"/>
    <col min="16" max="16" width="6.7109375" bestFit="1" customWidth="1"/>
    <col min="17" max="17" width="13.7109375" hidden="1" customWidth="1"/>
    <col min="18" max="18" width="12.42578125" bestFit="1" customWidth="1"/>
    <col min="19" max="19" width="5.5703125" bestFit="1" customWidth="1"/>
    <col min="20" max="20" width="5.5703125" customWidth="1"/>
    <col min="21" max="21" width="26.85546875" customWidth="1"/>
    <col min="27" max="27" width="255.7109375" bestFit="1" customWidth="1"/>
  </cols>
  <sheetData>
    <row r="1" spans="1:27" s="7" customFormat="1" ht="15.75" thickBot="1" x14ac:dyDescent="0.3">
      <c r="A1" s="11" t="s">
        <v>163</v>
      </c>
      <c r="B1" s="11" t="s">
        <v>164</v>
      </c>
      <c r="C1" s="11" t="s">
        <v>23</v>
      </c>
      <c r="D1" s="11" t="s">
        <v>3</v>
      </c>
      <c r="E1" s="11"/>
      <c r="F1" s="22"/>
      <c r="G1" s="21" t="s">
        <v>165</v>
      </c>
      <c r="H1" s="21" t="s">
        <v>166</v>
      </c>
      <c r="I1" s="21" t="s">
        <v>168</v>
      </c>
      <c r="J1" s="21" t="s">
        <v>169</v>
      </c>
      <c r="K1" s="21" t="s">
        <v>177</v>
      </c>
      <c r="L1" s="21" t="s">
        <v>157</v>
      </c>
      <c r="M1" s="21" t="s">
        <v>179</v>
      </c>
      <c r="N1" s="21" t="s">
        <v>180</v>
      </c>
      <c r="O1" s="21" t="s">
        <v>183</v>
      </c>
      <c r="P1" s="21" t="s">
        <v>184</v>
      </c>
      <c r="Q1" s="21" t="s">
        <v>186</v>
      </c>
      <c r="R1" s="21" t="s">
        <v>278</v>
      </c>
      <c r="S1" s="21"/>
      <c r="T1" s="21"/>
      <c r="U1" s="21" t="s">
        <v>187</v>
      </c>
      <c r="V1" s="21"/>
      <c r="W1" s="21"/>
      <c r="X1" s="21"/>
      <c r="Y1" s="27"/>
      <c r="Z1" s="27"/>
      <c r="AA1" s="23" t="s">
        <v>11</v>
      </c>
    </row>
    <row r="2" spans="1:27" s="9" customFormat="1" ht="15.75" thickBot="1" x14ac:dyDescent="0.3">
      <c r="A2" s="12" t="s">
        <v>239</v>
      </c>
      <c r="B2" s="13">
        <v>1</v>
      </c>
      <c r="C2" s="13" t="s">
        <v>32</v>
      </c>
      <c r="D2" s="3" t="s">
        <v>272</v>
      </c>
      <c r="E2" s="13" t="s">
        <v>218</v>
      </c>
      <c r="F2" s="13" t="str">
        <f>CONCATENATE(A2,B2,C2,D2,E2)</f>
        <v>{"_id":1,"name":"Режим КС","controls":[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4" t="str">
        <f>CONCATENATE(F2,G2,H2,I2,J2,K2,L2,M2,N2,O2,P2,R2,S2,T2,Q2,U2,V2,W2,X2,Y2,Z2)</f>
        <v>{"_id":1,"name":"Режим КС","controls":[</v>
      </c>
    </row>
    <row r="3" spans="1:27" ht="15.75" thickBot="1" x14ac:dyDescent="0.3">
      <c r="A3" s="15"/>
      <c r="B3" s="16"/>
      <c r="C3" s="16"/>
      <c r="D3" s="16"/>
      <c r="E3" s="16"/>
      <c r="F3" s="13" t="str">
        <f t="shared" ref="F3:F11" si="0">CONCATENATE(A3,B3,C3,D3,E3)</f>
        <v/>
      </c>
      <c r="G3" s="8" t="s">
        <v>167</v>
      </c>
      <c r="H3" s="8" t="s">
        <v>240</v>
      </c>
      <c r="I3" s="8" t="s">
        <v>176</v>
      </c>
      <c r="J3" s="8" t="s">
        <v>242</v>
      </c>
      <c r="K3" s="8" t="s">
        <v>178</v>
      </c>
      <c r="L3" s="41" t="s">
        <v>275</v>
      </c>
      <c r="M3" s="8" t="s">
        <v>181</v>
      </c>
      <c r="N3" s="8" t="s">
        <v>182</v>
      </c>
      <c r="O3" s="8" t="s">
        <v>185</v>
      </c>
      <c r="P3" s="8">
        <v>1</v>
      </c>
      <c r="Q3" s="8" t="s">
        <v>188</v>
      </c>
      <c r="R3" s="8" t="s">
        <v>299</v>
      </c>
      <c r="S3" s="8" t="s">
        <v>240</v>
      </c>
      <c r="T3" s="8" t="s">
        <v>194</v>
      </c>
      <c r="U3" s="8" t="s">
        <v>189</v>
      </c>
      <c r="V3" s="8"/>
      <c r="W3" s="8"/>
      <c r="X3" s="8"/>
      <c r="Y3" s="8"/>
      <c r="Z3" s="10" t="s">
        <v>30</v>
      </c>
      <c r="AA3" s="24" t="str">
        <f t="shared" ref="AA3:AA17" si="1">CONCATENATE(F3,G3,H3,I3,J3,K3,L3,M3,N3,O3,P3,R3,S3,T3,Q3,U3,V3,W3,X3,Y3,Z3)</f>
        <v>{"key":"date","label":"Дата","value":"2020-03-18","controlType":"textbox","order":1,"type":"date","options":[{}]},</v>
      </c>
    </row>
    <row r="4" spans="1:27" ht="15.75" thickBot="1" x14ac:dyDescent="0.3">
      <c r="A4" s="15"/>
      <c r="B4" s="16"/>
      <c r="C4" s="16"/>
      <c r="D4" s="16"/>
      <c r="E4" s="16"/>
      <c r="F4" s="13" t="str">
        <f t="shared" si="0"/>
        <v/>
      </c>
      <c r="G4" s="8" t="s">
        <v>167</v>
      </c>
      <c r="H4" s="8" t="s">
        <v>241</v>
      </c>
      <c r="I4" s="8" t="s">
        <v>176</v>
      </c>
      <c r="J4" s="8" t="s">
        <v>243</v>
      </c>
      <c r="K4" s="8" t="s">
        <v>178</v>
      </c>
      <c r="L4" s="41">
        <v>0</v>
      </c>
      <c r="M4" s="8" t="s">
        <v>181</v>
      </c>
      <c r="N4" s="8" t="s">
        <v>244</v>
      </c>
      <c r="O4" s="8" t="s">
        <v>185</v>
      </c>
      <c r="P4" s="8">
        <v>2</v>
      </c>
      <c r="Q4" s="8" t="s">
        <v>188</v>
      </c>
      <c r="R4" s="8" t="s">
        <v>299</v>
      </c>
      <c r="S4" s="8" t="s">
        <v>279</v>
      </c>
      <c r="T4" s="8" t="s">
        <v>194</v>
      </c>
      <c r="U4" s="8" t="s">
        <v>245</v>
      </c>
      <c r="V4" s="8"/>
      <c r="W4" s="8"/>
      <c r="X4" s="8"/>
      <c r="Y4" s="8"/>
      <c r="Z4" s="10" t="s">
        <v>30</v>
      </c>
      <c r="AA4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5" spans="1:27" ht="15.75" thickBot="1" x14ac:dyDescent="0.3">
      <c r="A5" s="17"/>
      <c r="B5" s="18"/>
      <c r="C5" s="18"/>
      <c r="D5" s="18"/>
      <c r="E5" s="18"/>
      <c r="F5" s="13" t="str">
        <f t="shared" si="0"/>
        <v/>
      </c>
      <c r="G5" s="8" t="s">
        <v>167</v>
      </c>
      <c r="H5" s="8" t="s">
        <v>276</v>
      </c>
      <c r="I5" s="8" t="s">
        <v>176</v>
      </c>
      <c r="J5" s="8" t="s">
        <v>290</v>
      </c>
      <c r="K5" s="8" t="s">
        <v>178</v>
      </c>
      <c r="L5" s="41">
        <v>0</v>
      </c>
      <c r="M5" s="19" t="s">
        <v>181</v>
      </c>
      <c r="N5" s="8" t="s">
        <v>182</v>
      </c>
      <c r="O5" s="19" t="s">
        <v>185</v>
      </c>
      <c r="P5" s="8">
        <v>3</v>
      </c>
      <c r="Q5" s="19" t="s">
        <v>188</v>
      </c>
      <c r="R5" s="8" t="s">
        <v>299</v>
      </c>
      <c r="S5" s="8" t="s">
        <v>279</v>
      </c>
      <c r="T5" s="8" t="s">
        <v>194</v>
      </c>
      <c r="U5" s="8" t="s">
        <v>189</v>
      </c>
      <c r="V5" s="19"/>
      <c r="W5" s="19"/>
      <c r="X5" s="19"/>
      <c r="Y5" s="19"/>
      <c r="Z5" s="20" t="s">
        <v>30</v>
      </c>
      <c r="AA5" s="24" t="str">
        <f t="shared" si="1"/>
        <v>{"key":"p_in","label":"Рвх КС","value":"0","controlType":"textbox","order":3,"type":"text","options":[{}]},</v>
      </c>
    </row>
    <row r="6" spans="1:27" ht="15.75" thickBot="1" x14ac:dyDescent="0.3">
      <c r="A6" s="15"/>
      <c r="B6" s="16"/>
      <c r="C6" s="16"/>
      <c r="D6" s="16"/>
      <c r="E6" s="16"/>
      <c r="F6" s="13"/>
      <c r="G6" s="8" t="s">
        <v>167</v>
      </c>
      <c r="H6" s="8" t="s">
        <v>277</v>
      </c>
      <c r="I6" s="8" t="s">
        <v>176</v>
      </c>
      <c r="J6" s="8" t="s">
        <v>291</v>
      </c>
      <c r="K6" s="8" t="s">
        <v>178</v>
      </c>
      <c r="L6" s="41">
        <v>0</v>
      </c>
      <c r="M6" s="19" t="s">
        <v>181</v>
      </c>
      <c r="N6" s="8" t="s">
        <v>182</v>
      </c>
      <c r="O6" s="19" t="s">
        <v>185</v>
      </c>
      <c r="P6" s="8">
        <v>4</v>
      </c>
      <c r="Q6" s="19" t="s">
        <v>188</v>
      </c>
      <c r="R6" s="8" t="s">
        <v>299</v>
      </c>
      <c r="S6" s="8" t="s">
        <v>279</v>
      </c>
      <c r="T6" s="8" t="s">
        <v>194</v>
      </c>
      <c r="U6" s="8" t="s">
        <v>189</v>
      </c>
      <c r="V6" s="19"/>
      <c r="W6" s="19"/>
      <c r="X6" s="19"/>
      <c r="Y6" s="19"/>
      <c r="Z6" s="20" t="s">
        <v>30</v>
      </c>
      <c r="AA6" s="24" t="str">
        <f t="shared" si="1"/>
        <v>{"key":"p_out","label":"Рвих КС","value":"0","controlType":"textbox","order":4,"type":"text","options":[{}]},</v>
      </c>
    </row>
    <row r="7" spans="1:27" ht="15.75" thickBot="1" x14ac:dyDescent="0.3">
      <c r="A7" s="15"/>
      <c r="B7" s="16"/>
      <c r="C7" s="16"/>
      <c r="D7" s="16"/>
      <c r="E7" s="16"/>
      <c r="F7" s="13"/>
      <c r="G7" s="8" t="s">
        <v>167</v>
      </c>
      <c r="H7" s="8" t="s">
        <v>287</v>
      </c>
      <c r="I7" s="8" t="s">
        <v>176</v>
      </c>
      <c r="J7" s="8" t="s">
        <v>286</v>
      </c>
      <c r="K7" s="8" t="s">
        <v>178</v>
      </c>
      <c r="L7" s="41">
        <v>0</v>
      </c>
      <c r="M7" s="19" t="s">
        <v>181</v>
      </c>
      <c r="N7" s="8" t="s">
        <v>182</v>
      </c>
      <c r="O7" s="19" t="s">
        <v>185</v>
      </c>
      <c r="P7" s="8">
        <v>4</v>
      </c>
      <c r="Q7" s="19" t="s">
        <v>188</v>
      </c>
      <c r="R7" s="8" t="s">
        <v>299</v>
      </c>
      <c r="S7" s="8" t="s">
        <v>279</v>
      </c>
      <c r="T7" s="8" t="s">
        <v>194</v>
      </c>
      <c r="U7" s="8" t="s">
        <v>189</v>
      </c>
      <c r="V7" s="19"/>
      <c r="W7" s="19"/>
      <c r="X7" s="19"/>
      <c r="Y7" s="19"/>
      <c r="Z7" s="20" t="s">
        <v>31</v>
      </c>
      <c r="AA7" s="24" t="str">
        <f t="shared" ref="AA7" si="2">CONCATENATE(F7,G7,H7,I7,J7,K7,L7,M7,N7,O7,P7,R7,S7,T7,Q7,U7,V7,W7,X7,Y7,Z7)</f>
        <v>{"key":"num_gpa","label":"ГПА","value":"0","controlType":"textbox","order":4,"type":"text","options":[{}]}]},</v>
      </c>
    </row>
    <row r="8" spans="1:27" ht="15.75" thickBot="1" x14ac:dyDescent="0.3">
      <c r="A8" s="12" t="s">
        <v>239</v>
      </c>
      <c r="B8" s="13">
        <v>2</v>
      </c>
      <c r="C8" s="13" t="s">
        <v>32</v>
      </c>
      <c r="D8" s="3" t="s">
        <v>273</v>
      </c>
      <c r="E8" s="13" t="s">
        <v>218</v>
      </c>
      <c r="F8" s="13" t="str">
        <f t="shared" si="0"/>
        <v>{"_id":2,"name":"Режим ПСГ","controls":[</v>
      </c>
      <c r="G8" s="8"/>
      <c r="H8" s="8"/>
      <c r="I8" s="8"/>
      <c r="J8" s="8"/>
      <c r="K8" s="8"/>
      <c r="L8" s="41"/>
      <c r="M8" s="14"/>
      <c r="N8" s="8"/>
      <c r="O8" s="14"/>
      <c r="P8" s="8"/>
      <c r="Q8" s="14"/>
      <c r="R8" s="8"/>
      <c r="S8" s="8"/>
      <c r="T8" s="8"/>
      <c r="U8" s="8"/>
      <c r="V8" s="14"/>
      <c r="W8" s="14"/>
      <c r="X8" s="14"/>
      <c r="Y8" s="14"/>
      <c r="Z8" s="14"/>
      <c r="AA8" s="24" t="str">
        <f t="shared" si="1"/>
        <v>{"_id":2,"name":"Режим ПСГ","controls":[</v>
      </c>
    </row>
    <row r="9" spans="1:27" ht="15.75" thickBot="1" x14ac:dyDescent="0.3">
      <c r="A9" s="15"/>
      <c r="B9" s="16"/>
      <c r="C9" s="16"/>
      <c r="D9" s="16"/>
      <c r="E9" s="16"/>
      <c r="F9" s="13" t="str">
        <f t="shared" si="0"/>
        <v/>
      </c>
      <c r="G9" s="8" t="s">
        <v>167</v>
      </c>
      <c r="H9" s="8" t="s">
        <v>240</v>
      </c>
      <c r="I9" s="8" t="s">
        <v>176</v>
      </c>
      <c r="J9" s="8" t="s">
        <v>242</v>
      </c>
      <c r="K9" s="8" t="s">
        <v>178</v>
      </c>
      <c r="L9" s="41" t="s">
        <v>275</v>
      </c>
      <c r="M9" s="8" t="s">
        <v>181</v>
      </c>
      <c r="N9" s="8" t="s">
        <v>182</v>
      </c>
      <c r="O9" s="8" t="s">
        <v>185</v>
      </c>
      <c r="P9" s="8">
        <v>1</v>
      </c>
      <c r="Q9" s="8" t="s">
        <v>188</v>
      </c>
      <c r="R9" s="8" t="s">
        <v>299</v>
      </c>
      <c r="S9" s="8" t="s">
        <v>240</v>
      </c>
      <c r="T9" s="8" t="s">
        <v>194</v>
      </c>
      <c r="U9" s="8" t="s">
        <v>189</v>
      </c>
      <c r="V9" s="8"/>
      <c r="W9" s="8"/>
      <c r="X9" s="8"/>
      <c r="Y9" s="8"/>
      <c r="Z9" s="10" t="s">
        <v>30</v>
      </c>
      <c r="AA9" s="24" t="str">
        <f t="shared" si="1"/>
        <v>{"key":"date","label":"Дата","value":"2020-03-18","controlType":"textbox","order":1,"type":"date","options":[{}]},</v>
      </c>
    </row>
    <row r="10" spans="1:27" ht="15.75" thickBot="1" x14ac:dyDescent="0.3">
      <c r="A10" s="15"/>
      <c r="B10" s="16"/>
      <c r="C10" s="16"/>
      <c r="D10" s="16"/>
      <c r="E10" s="16"/>
      <c r="F10" s="13" t="str">
        <f t="shared" si="0"/>
        <v/>
      </c>
      <c r="G10" s="8" t="s">
        <v>167</v>
      </c>
      <c r="H10" s="8" t="s">
        <v>241</v>
      </c>
      <c r="I10" s="8" t="s">
        <v>176</v>
      </c>
      <c r="J10" s="8" t="s">
        <v>243</v>
      </c>
      <c r="K10" s="8" t="s">
        <v>178</v>
      </c>
      <c r="L10" s="41">
        <v>0</v>
      </c>
      <c r="M10" s="8" t="s">
        <v>181</v>
      </c>
      <c r="N10" s="8" t="s">
        <v>244</v>
      </c>
      <c r="O10" s="8" t="s">
        <v>185</v>
      </c>
      <c r="P10" s="8">
        <v>2</v>
      </c>
      <c r="Q10" s="8" t="s">
        <v>188</v>
      </c>
      <c r="R10" s="8" t="s">
        <v>299</v>
      </c>
      <c r="S10" s="8" t="s">
        <v>279</v>
      </c>
      <c r="T10" s="8" t="s">
        <v>194</v>
      </c>
      <c r="U10" s="8" t="s">
        <v>245</v>
      </c>
      <c r="V10" s="8"/>
      <c r="W10" s="8"/>
      <c r="X10" s="8"/>
      <c r="Y10" s="8"/>
      <c r="Z10" s="10" t="s">
        <v>30</v>
      </c>
      <c r="AA10" s="24" t="str">
        <f t="shared" si="1"/>
        <v>{"key":"hour","label":"Година","value":"0","controlType":"dropdown","order":2,"type":"text","options":[{"key":"+00", "value":0},{"key":"+02", "value":2},{"key":"+04", "value":4},{"key":"+06", "value":6},{"key":"+08", "value":8},{"key":"+10", "value":10},{"key":"+12", "value":12},{"key":"+14", "value":14},{"key":"+00", "value":16},{"key":"+18", "value":18},{"key":"+20", "value":20},{"key":"+22", "value":22}]},</v>
      </c>
    </row>
    <row r="11" spans="1:27" ht="15.75" thickBot="1" x14ac:dyDescent="0.3">
      <c r="A11" s="17"/>
      <c r="B11" s="18"/>
      <c r="C11" s="18"/>
      <c r="D11" s="18"/>
      <c r="E11" s="18"/>
      <c r="F11" s="13" t="str">
        <f t="shared" si="0"/>
        <v/>
      </c>
      <c r="G11" s="8" t="s">
        <v>167</v>
      </c>
      <c r="H11" s="8" t="s">
        <v>280</v>
      </c>
      <c r="I11" s="8" t="s">
        <v>176</v>
      </c>
      <c r="J11" s="8" t="s">
        <v>284</v>
      </c>
      <c r="K11" s="8" t="s">
        <v>178</v>
      </c>
      <c r="L11" s="41">
        <v>0</v>
      </c>
      <c r="M11" s="19" t="s">
        <v>181</v>
      </c>
      <c r="N11" s="8" t="s">
        <v>182</v>
      </c>
      <c r="O11" s="19" t="s">
        <v>185</v>
      </c>
      <c r="P11" s="8">
        <v>3</v>
      </c>
      <c r="Q11" s="19" t="s">
        <v>188</v>
      </c>
      <c r="R11" s="8" t="s">
        <v>299</v>
      </c>
      <c r="S11" s="8" t="s">
        <v>279</v>
      </c>
      <c r="T11" s="8" t="s">
        <v>194</v>
      </c>
      <c r="U11" s="8" t="s">
        <v>189</v>
      </c>
      <c r="V11" s="19"/>
      <c r="W11" s="19"/>
      <c r="X11" s="19"/>
      <c r="Y11" s="19"/>
      <c r="Z11" s="20" t="s">
        <v>30</v>
      </c>
      <c r="AA11" s="24" t="str">
        <f t="shared" si="1"/>
        <v>{"key":"q_in","label":"Qзак","value":"0","controlType":"textbox","order":3,"type":"text","options":[{}]},</v>
      </c>
    </row>
    <row r="12" spans="1:27" ht="15.75" thickBot="1" x14ac:dyDescent="0.3">
      <c r="A12" s="17"/>
      <c r="B12" s="18"/>
      <c r="C12" s="18"/>
      <c r="D12" s="18"/>
      <c r="E12" s="18"/>
      <c r="F12" s="13" t="str">
        <f t="shared" ref="F12:F13" si="3">CONCATENATE(A12,B12,C12,D12,E12)</f>
        <v/>
      </c>
      <c r="G12" s="8" t="s">
        <v>167</v>
      </c>
      <c r="H12" s="8" t="s">
        <v>281</v>
      </c>
      <c r="I12" s="8" t="s">
        <v>176</v>
      </c>
      <c r="J12" s="8" t="s">
        <v>285</v>
      </c>
      <c r="K12" s="8" t="s">
        <v>178</v>
      </c>
      <c r="L12" s="41">
        <v>0</v>
      </c>
      <c r="M12" s="19" t="s">
        <v>181</v>
      </c>
      <c r="N12" s="8" t="s">
        <v>182</v>
      </c>
      <c r="O12" s="19" t="s">
        <v>185</v>
      </c>
      <c r="P12" s="8">
        <v>4</v>
      </c>
      <c r="Q12" s="19" t="s">
        <v>188</v>
      </c>
      <c r="R12" s="8" t="s">
        <v>299</v>
      </c>
      <c r="S12" s="8" t="s">
        <v>279</v>
      </c>
      <c r="T12" s="8" t="s">
        <v>194</v>
      </c>
      <c r="U12" s="8" t="s">
        <v>189</v>
      </c>
      <c r="V12" s="19"/>
      <c r="W12" s="19"/>
      <c r="X12" s="19"/>
      <c r="Y12" s="19"/>
      <c r="Z12" s="20" t="s">
        <v>30</v>
      </c>
      <c r="AA12" s="24" t="str">
        <f t="shared" ref="AA12:AA13" si="4">CONCATENATE(F12,G12,H12,I12,J12,K12,L12,M12,N12,O12,P12,R12,S12,T12,Q12,U12,V12,W12,X12,Y12,Z12)</f>
        <v>{"key":"q_out","label":"Qвідб","value":"0","controlType":"textbox","order":4,"type":"text","options":[{}]},</v>
      </c>
    </row>
    <row r="13" spans="1:27" ht="15.75" thickBot="1" x14ac:dyDescent="0.3">
      <c r="A13" s="17"/>
      <c r="B13" s="18"/>
      <c r="C13" s="18"/>
      <c r="D13" s="18"/>
      <c r="E13" s="18"/>
      <c r="F13" s="13" t="str">
        <f t="shared" si="3"/>
        <v/>
      </c>
      <c r="G13" s="8" t="s">
        <v>167</v>
      </c>
      <c r="H13" s="8" t="s">
        <v>282</v>
      </c>
      <c r="I13" s="8" t="s">
        <v>176</v>
      </c>
      <c r="J13" s="8" t="s">
        <v>283</v>
      </c>
      <c r="K13" s="8" t="s">
        <v>178</v>
      </c>
      <c r="L13" s="41">
        <v>0</v>
      </c>
      <c r="M13" s="19" t="s">
        <v>181</v>
      </c>
      <c r="N13" s="8" t="s">
        <v>182</v>
      </c>
      <c r="O13" s="19" t="s">
        <v>185</v>
      </c>
      <c r="P13" s="8">
        <v>5</v>
      </c>
      <c r="Q13" s="19" t="s">
        <v>188</v>
      </c>
      <c r="R13" s="8" t="s">
        <v>299</v>
      </c>
      <c r="S13" s="8" t="s">
        <v>279</v>
      </c>
      <c r="T13" s="8" t="s">
        <v>194</v>
      </c>
      <c r="U13" s="8" t="s">
        <v>189</v>
      </c>
      <c r="V13" s="19"/>
      <c r="W13" s="19"/>
      <c r="X13" s="19"/>
      <c r="Y13" s="19"/>
      <c r="Z13" s="20" t="s">
        <v>31</v>
      </c>
      <c r="AA13" s="24" t="str">
        <f t="shared" si="4"/>
        <v>{"key":"num_lines","label":"с.роб","value":"0","controlType":"textbox","order":5,"type":"text","options":[{}]}]},</v>
      </c>
    </row>
    <row r="14" spans="1:27" ht="15.75" thickBot="1" x14ac:dyDescent="0.3">
      <c r="A14" s="12" t="s">
        <v>239</v>
      </c>
      <c r="B14" s="13">
        <v>3</v>
      </c>
      <c r="C14" s="13" t="s">
        <v>32</v>
      </c>
      <c r="D14" s="3" t="s">
        <v>274</v>
      </c>
      <c r="E14" s="13" t="s">
        <v>218</v>
      </c>
      <c r="F14" s="13" t="str">
        <f t="shared" ref="F14:F17" si="5">CONCATENATE(A14,B14,C14,D14,E14)</f>
        <v>{"_id":3,"name":"Стан ПСГ","controls":[</v>
      </c>
      <c r="G14" s="8"/>
      <c r="H14" s="8"/>
      <c r="I14" s="8"/>
      <c r="J14" s="8"/>
      <c r="K14" s="8"/>
      <c r="L14" s="41"/>
      <c r="M14" s="14"/>
      <c r="N14" s="8"/>
      <c r="O14" s="14"/>
      <c r="P14" s="8"/>
      <c r="Q14" s="14"/>
      <c r="R14" s="8"/>
      <c r="S14" s="8"/>
      <c r="T14" s="8"/>
      <c r="U14" s="8"/>
      <c r="V14" s="14"/>
      <c r="W14" s="14"/>
      <c r="X14" s="14"/>
      <c r="Y14" s="14"/>
      <c r="Z14" s="14"/>
      <c r="AA14" s="24" t="str">
        <f t="shared" si="1"/>
        <v>{"_id":3,"name":"Стан ПСГ","controls":[</v>
      </c>
    </row>
    <row r="15" spans="1:27" ht="15.75" thickBot="1" x14ac:dyDescent="0.3">
      <c r="A15" s="15"/>
      <c r="B15" s="16"/>
      <c r="C15" s="16"/>
      <c r="D15" s="16"/>
      <c r="E15" s="16"/>
      <c r="F15" s="13" t="str">
        <f t="shared" si="5"/>
        <v/>
      </c>
      <c r="G15" s="8" t="s">
        <v>167</v>
      </c>
      <c r="H15" s="8" t="s">
        <v>240</v>
      </c>
      <c r="I15" s="8" t="s">
        <v>176</v>
      </c>
      <c r="J15" s="8" t="s">
        <v>242</v>
      </c>
      <c r="K15" s="8" t="s">
        <v>178</v>
      </c>
      <c r="L15" s="41" t="s">
        <v>275</v>
      </c>
      <c r="M15" s="8" t="s">
        <v>181</v>
      </c>
      <c r="N15" s="8" t="s">
        <v>182</v>
      </c>
      <c r="O15" s="8" t="s">
        <v>185</v>
      </c>
      <c r="P15" s="8">
        <v>1</v>
      </c>
      <c r="Q15" s="8" t="s">
        <v>188</v>
      </c>
      <c r="R15" s="8" t="s">
        <v>299</v>
      </c>
      <c r="S15" s="8" t="s">
        <v>240</v>
      </c>
      <c r="T15" s="8" t="s">
        <v>194</v>
      </c>
      <c r="U15" s="8" t="s">
        <v>189</v>
      </c>
      <c r="V15" s="8"/>
      <c r="W15" s="8"/>
      <c r="X15" s="8"/>
      <c r="Y15" s="8"/>
      <c r="Z15" s="10" t="s">
        <v>30</v>
      </c>
      <c r="AA15" s="24" t="str">
        <f t="shared" si="1"/>
        <v>{"key":"date","label":"Дата","value":"2020-03-18","controlType":"textbox","order":1,"type":"date","options":[{}]},</v>
      </c>
    </row>
    <row r="16" spans="1:27" ht="15.75" thickBot="1" x14ac:dyDescent="0.3">
      <c r="A16" s="15"/>
      <c r="B16" s="16"/>
      <c r="C16" s="16"/>
      <c r="D16" s="16"/>
      <c r="E16" s="16"/>
      <c r="F16" s="13" t="str">
        <f t="shared" si="5"/>
        <v/>
      </c>
      <c r="G16" s="8" t="s">
        <v>167</v>
      </c>
      <c r="H16" s="8" t="s">
        <v>241</v>
      </c>
      <c r="I16" s="8" t="s">
        <v>176</v>
      </c>
      <c r="J16" s="8" t="s">
        <v>243</v>
      </c>
      <c r="K16" s="8" t="s">
        <v>178</v>
      </c>
      <c r="L16" s="41" t="s">
        <v>289</v>
      </c>
      <c r="M16" s="8" t="s">
        <v>181</v>
      </c>
      <c r="N16" s="8" t="s">
        <v>182</v>
      </c>
      <c r="O16" s="8" t="s">
        <v>185</v>
      </c>
      <c r="P16" s="8">
        <v>2</v>
      </c>
      <c r="Q16" s="8" t="s">
        <v>188</v>
      </c>
      <c r="R16" s="8" t="s">
        <v>299</v>
      </c>
      <c r="S16" s="8" t="s">
        <v>237</v>
      </c>
      <c r="T16" s="8" t="s">
        <v>194</v>
      </c>
      <c r="U16" s="8" t="s">
        <v>189</v>
      </c>
      <c r="V16" s="8"/>
      <c r="W16" s="8"/>
      <c r="X16" s="8"/>
      <c r="Y16" s="8"/>
      <c r="Z16" s="10" t="s">
        <v>30</v>
      </c>
      <c r="AA16" s="24" t="str">
        <f t="shared" si="1"/>
        <v>{"key":"hour","label":"Година","value":"12:00:00","controlType":"textbox","order":2,"type":"time","options":[{}]},</v>
      </c>
    </row>
    <row r="17" spans="1:27" ht="15.75" thickBot="1" x14ac:dyDescent="0.3">
      <c r="A17" s="17"/>
      <c r="B17" s="18"/>
      <c r="C17" s="18"/>
      <c r="D17" s="18"/>
      <c r="E17" s="18"/>
      <c r="F17" s="13" t="str">
        <f t="shared" si="5"/>
        <v/>
      </c>
      <c r="G17" s="8" t="s">
        <v>167</v>
      </c>
      <c r="H17" s="8" t="s">
        <v>158</v>
      </c>
      <c r="I17" s="8" t="s">
        <v>176</v>
      </c>
      <c r="J17" s="8" t="s">
        <v>267</v>
      </c>
      <c r="K17" s="8" t="s">
        <v>178</v>
      </c>
      <c r="L17" s="41">
        <v>0</v>
      </c>
      <c r="M17" s="19" t="s">
        <v>181</v>
      </c>
      <c r="N17" s="8" t="s">
        <v>244</v>
      </c>
      <c r="O17" s="8" t="s">
        <v>185</v>
      </c>
      <c r="P17" s="8">
        <v>3</v>
      </c>
      <c r="Q17" s="8" t="s">
        <v>188</v>
      </c>
      <c r="R17" s="8" t="s">
        <v>299</v>
      </c>
      <c r="S17" s="8" t="s">
        <v>279</v>
      </c>
      <c r="T17" s="8" t="s">
        <v>194</v>
      </c>
      <c r="U17" s="8" t="s">
        <v>288</v>
      </c>
      <c r="V17" s="19"/>
      <c r="W17" s="19"/>
      <c r="X17" s="19"/>
      <c r="Y17" s="19"/>
      <c r="Z17" s="20" t="s">
        <v>31</v>
      </c>
      <c r="AA17" s="24" t="str">
        <f t="shared" si="1"/>
        <v>{"key":"state","label":"Стан","value":"0","controlType":"dropdown","order":3,"type":"text","options":[{"key":"Відбір", "value":2},{"key":"Закачка", "value":1},{"key":"Нейтральний", "value":0}]}]},</v>
      </c>
    </row>
    <row r="18" spans="1:27" s="9" customFormat="1" ht="15.75" thickBot="1" x14ac:dyDescent="0.3">
      <c r="A18" s="12" t="s">
        <v>239</v>
      </c>
      <c r="B18" s="13">
        <v>4</v>
      </c>
      <c r="C18" s="13" t="s">
        <v>32</v>
      </c>
      <c r="D18" s="3" t="s">
        <v>292</v>
      </c>
      <c r="E18" s="13" t="s">
        <v>218</v>
      </c>
      <c r="F18" s="13" t="str">
        <f>CONCATENATE(A18,B18,C18,D18,E18)</f>
        <v>{"_id":4,"name":"ВТВ СПГ","controls":[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8"/>
      <c r="S18" s="14"/>
      <c r="T18" s="14"/>
      <c r="U18" s="14"/>
      <c r="V18" s="14"/>
      <c r="W18" s="14"/>
      <c r="X18" s="14"/>
      <c r="Y18" s="14"/>
      <c r="Z18" s="14"/>
      <c r="AA18" s="24" t="str">
        <f>CONCATENATE(F18,G18,H18,I18,J18,K18,L18,M18,N18,O18,P18,R18,S18,T18,Q18,U18,V18,W18,X18,Y18,Z18)</f>
        <v>{"_id":4,"name":"ВТВ СПГ","controls":[</v>
      </c>
    </row>
    <row r="19" spans="1:27" ht="15.75" thickBot="1" x14ac:dyDescent="0.3">
      <c r="A19" s="15"/>
      <c r="B19" s="16"/>
      <c r="C19" s="16"/>
      <c r="D19" s="16"/>
      <c r="E19" s="16"/>
      <c r="F19" s="13" t="str">
        <f t="shared" ref="F19:F20" si="6">CONCATENATE(A19,B19,C19,D19,E19)</f>
        <v/>
      </c>
      <c r="G19" s="8" t="s">
        <v>167</v>
      </c>
      <c r="H19" s="8" t="s">
        <v>240</v>
      </c>
      <c r="I19" s="8" t="s">
        <v>176</v>
      </c>
      <c r="J19" s="8" t="s">
        <v>242</v>
      </c>
      <c r="K19" s="8" t="s">
        <v>178</v>
      </c>
      <c r="L19" s="41" t="s">
        <v>275</v>
      </c>
      <c r="M19" s="8" t="s">
        <v>181</v>
      </c>
      <c r="N19" s="8" t="s">
        <v>182</v>
      </c>
      <c r="O19" s="8" t="s">
        <v>185</v>
      </c>
      <c r="P19" s="8">
        <v>1</v>
      </c>
      <c r="Q19" s="8" t="s">
        <v>188</v>
      </c>
      <c r="R19" s="8" t="s">
        <v>299</v>
      </c>
      <c r="S19" s="8" t="s">
        <v>240</v>
      </c>
      <c r="T19" s="8" t="s">
        <v>194</v>
      </c>
      <c r="U19" s="8" t="s">
        <v>189</v>
      </c>
      <c r="V19" s="8"/>
      <c r="W19" s="8"/>
      <c r="X19" s="8"/>
      <c r="Y19" s="8"/>
      <c r="Z19" s="10" t="s">
        <v>30</v>
      </c>
      <c r="AA19" s="24" t="str">
        <f t="shared" ref="AA19:AA26" si="7">CONCATENATE(F19,G19,H19,I19,J19,K19,L19,M19,N19,O19,P19,R19,S19,T19,Q19,U19,V19,W19,X19,Y19,Z19)</f>
        <v>{"key":"date","label":"Дата","value":"2020-03-18","controlType":"textbox","order":1,"type":"date","options":[{}]},</v>
      </c>
    </row>
    <row r="20" spans="1:27" ht="15.75" thickBot="1" x14ac:dyDescent="0.3">
      <c r="A20" s="17"/>
      <c r="B20" s="18"/>
      <c r="C20" s="18"/>
      <c r="D20" s="18"/>
      <c r="E20" s="18"/>
      <c r="F20" s="13" t="str">
        <f t="shared" si="6"/>
        <v/>
      </c>
      <c r="G20" s="8" t="s">
        <v>167</v>
      </c>
      <c r="H20" s="8" t="s">
        <v>296</v>
      </c>
      <c r="I20" s="8" t="s">
        <v>176</v>
      </c>
      <c r="J20" s="8" t="s">
        <v>294</v>
      </c>
      <c r="K20" s="8" t="s">
        <v>178</v>
      </c>
      <c r="L20" s="41">
        <v>0</v>
      </c>
      <c r="M20" s="19" t="s">
        <v>181</v>
      </c>
      <c r="N20" s="8" t="s">
        <v>182</v>
      </c>
      <c r="O20" s="19" t="s">
        <v>185</v>
      </c>
      <c r="P20" s="8">
        <v>2</v>
      </c>
      <c r="Q20" s="19" t="s">
        <v>188</v>
      </c>
      <c r="R20" s="8" t="s">
        <v>299</v>
      </c>
      <c r="S20" s="8" t="s">
        <v>279</v>
      </c>
      <c r="T20" s="8" t="s">
        <v>194</v>
      </c>
      <c r="U20" s="8" t="s">
        <v>189</v>
      </c>
      <c r="V20" s="19"/>
      <c r="W20" s="19"/>
      <c r="X20" s="19"/>
      <c r="Y20" s="19"/>
      <c r="Z20" s="20" t="s">
        <v>30</v>
      </c>
      <c r="AA20" s="24" t="str">
        <f t="shared" si="7"/>
        <v>{"key":"dks","label":"ДКС","value":"0","controlType":"textbox","order":2,"type":"text","options":[{}]},</v>
      </c>
    </row>
    <row r="21" spans="1:27" ht="15.75" thickBot="1" x14ac:dyDescent="0.3">
      <c r="A21" s="15"/>
      <c r="B21" s="16"/>
      <c r="C21" s="16"/>
      <c r="D21" s="16"/>
      <c r="E21" s="16"/>
      <c r="F21" s="13"/>
      <c r="G21" s="8" t="s">
        <v>167</v>
      </c>
      <c r="H21" s="8" t="s">
        <v>297</v>
      </c>
      <c r="I21" s="8" t="s">
        <v>176</v>
      </c>
      <c r="J21" s="8" t="s">
        <v>293</v>
      </c>
      <c r="K21" s="8" t="s">
        <v>178</v>
      </c>
      <c r="L21" s="41">
        <v>0</v>
      </c>
      <c r="M21" s="19" t="s">
        <v>181</v>
      </c>
      <c r="N21" s="8" t="s">
        <v>182</v>
      </c>
      <c r="O21" s="19" t="s">
        <v>185</v>
      </c>
      <c r="P21" s="8">
        <v>3</v>
      </c>
      <c r="Q21" s="19" t="s">
        <v>188</v>
      </c>
      <c r="R21" s="8" t="s">
        <v>299</v>
      </c>
      <c r="S21" s="8" t="s">
        <v>279</v>
      </c>
      <c r="T21" s="8" t="s">
        <v>194</v>
      </c>
      <c r="U21" s="8" t="s">
        <v>189</v>
      </c>
      <c r="V21" s="19"/>
      <c r="W21" s="19"/>
      <c r="X21" s="19"/>
      <c r="Y21" s="19"/>
      <c r="Z21" s="20" t="s">
        <v>30</v>
      </c>
      <c r="AA21" s="24" t="str">
        <f t="shared" si="7"/>
        <v>{"key":"fuel","label":"Паливний","value":"0","controlType":"textbox","order":3,"type":"text","options":[{}]},</v>
      </c>
    </row>
    <row r="22" spans="1:27" ht="15.75" thickBot="1" x14ac:dyDescent="0.3">
      <c r="A22" s="15"/>
      <c r="B22" s="16"/>
      <c r="C22" s="16"/>
      <c r="D22" s="16"/>
      <c r="E22" s="16"/>
      <c r="F22" s="13"/>
      <c r="G22" s="8" t="s">
        <v>167</v>
      </c>
      <c r="H22" s="8" t="s">
        <v>298</v>
      </c>
      <c r="I22" s="8" t="s">
        <v>176</v>
      </c>
      <c r="J22" s="8" t="s">
        <v>295</v>
      </c>
      <c r="K22" s="8" t="s">
        <v>178</v>
      </c>
      <c r="L22" s="41">
        <v>0</v>
      </c>
      <c r="M22" s="19" t="s">
        <v>181</v>
      </c>
      <c r="N22" s="8" t="s">
        <v>182</v>
      </c>
      <c r="O22" s="19" t="s">
        <v>185</v>
      </c>
      <c r="P22" s="8">
        <v>4</v>
      </c>
      <c r="Q22" s="19" t="s">
        <v>188</v>
      </c>
      <c r="R22" s="8" t="s">
        <v>299</v>
      </c>
      <c r="S22" s="8" t="s">
        <v>279</v>
      </c>
      <c r="T22" s="8" t="s">
        <v>194</v>
      </c>
      <c r="U22" s="8" t="s">
        <v>189</v>
      </c>
      <c r="V22" s="19"/>
      <c r="W22" s="19"/>
      <c r="X22" s="19"/>
      <c r="Y22" s="19"/>
      <c r="Z22" s="20" t="s">
        <v>31</v>
      </c>
      <c r="AA22" s="24" t="str">
        <f t="shared" si="7"/>
        <v>{"key":"psg","label":"ПСГ","value":"0","controlType":"textbox","order":4,"type":"text","options":[{}]}]},</v>
      </c>
    </row>
    <row r="23" spans="1:27" ht="15.75" thickBot="1" x14ac:dyDescent="0.3">
      <c r="A23" s="12" t="s">
        <v>239</v>
      </c>
      <c r="B23" s="13">
        <v>5</v>
      </c>
      <c r="C23" s="13" t="s">
        <v>32</v>
      </c>
      <c r="D23" s="3" t="s">
        <v>302</v>
      </c>
      <c r="E23" s="13" t="s">
        <v>218</v>
      </c>
      <c r="F23" s="13" t="str">
        <f t="shared" ref="F23:F26" si="8">CONCATENATE(A23,B23,C23,D23,E23)</f>
        <v>{"_id":5,"name":"Стан крану","controls":[</v>
      </c>
      <c r="G23" s="8"/>
      <c r="H23" s="8"/>
      <c r="I23" s="8"/>
      <c r="J23" s="8"/>
      <c r="K23" s="8"/>
      <c r="L23" s="41"/>
      <c r="M23" s="14"/>
      <c r="N23" s="8"/>
      <c r="O23" s="14"/>
      <c r="P23" s="8"/>
      <c r="Q23" s="14"/>
      <c r="R23" s="8"/>
      <c r="S23" s="8"/>
      <c r="T23" s="8"/>
      <c r="U23" s="8"/>
      <c r="V23" s="14"/>
      <c r="W23" s="14"/>
      <c r="X23" s="14"/>
      <c r="Y23" s="14"/>
      <c r="Z23" s="14"/>
      <c r="AA23" s="24" t="str">
        <f t="shared" si="7"/>
        <v>{"_id":5,"name":"Стан крану","controls":[</v>
      </c>
    </row>
    <row r="24" spans="1:27" ht="15.75" thickBot="1" x14ac:dyDescent="0.3">
      <c r="A24" s="15"/>
      <c r="B24" s="16"/>
      <c r="C24" s="16"/>
      <c r="D24" s="16"/>
      <c r="E24" s="16"/>
      <c r="F24" s="13" t="str">
        <f t="shared" si="8"/>
        <v/>
      </c>
      <c r="G24" s="8" t="s">
        <v>167</v>
      </c>
      <c r="H24" s="8" t="s">
        <v>240</v>
      </c>
      <c r="I24" s="8" t="s">
        <v>176</v>
      </c>
      <c r="J24" s="8" t="s">
        <v>242</v>
      </c>
      <c r="K24" s="8" t="s">
        <v>178</v>
      </c>
      <c r="L24" s="41" t="s">
        <v>275</v>
      </c>
      <c r="M24" s="8" t="s">
        <v>181</v>
      </c>
      <c r="N24" s="8" t="s">
        <v>182</v>
      </c>
      <c r="O24" s="8" t="s">
        <v>185</v>
      </c>
      <c r="P24" s="8">
        <v>1</v>
      </c>
      <c r="Q24" s="8" t="s">
        <v>188</v>
      </c>
      <c r="R24" s="8" t="s">
        <v>299</v>
      </c>
      <c r="S24" s="8" t="s">
        <v>240</v>
      </c>
      <c r="T24" s="8" t="s">
        <v>194</v>
      </c>
      <c r="U24" s="8" t="s">
        <v>189</v>
      </c>
      <c r="V24" s="8"/>
      <c r="W24" s="8"/>
      <c r="X24" s="8"/>
      <c r="Y24" s="8"/>
      <c r="Z24" s="10" t="s">
        <v>30</v>
      </c>
      <c r="AA24" s="24" t="str">
        <f t="shared" si="7"/>
        <v>{"key":"date","label":"Дата","value":"2020-03-18","controlType":"textbox","order":1,"type":"date","options":[{}]},</v>
      </c>
    </row>
    <row r="25" spans="1:27" ht="15.75" thickBot="1" x14ac:dyDescent="0.3">
      <c r="A25" s="15"/>
      <c r="B25" s="16"/>
      <c r="C25" s="16"/>
      <c r="D25" s="16"/>
      <c r="E25" s="16"/>
      <c r="F25" s="13" t="str">
        <f t="shared" si="8"/>
        <v/>
      </c>
      <c r="G25" s="8" t="s">
        <v>167</v>
      </c>
      <c r="H25" s="8" t="s">
        <v>241</v>
      </c>
      <c r="I25" s="8" t="s">
        <v>176</v>
      </c>
      <c r="J25" s="8" t="s">
        <v>243</v>
      </c>
      <c r="K25" s="8" t="s">
        <v>178</v>
      </c>
      <c r="L25" s="41" t="s">
        <v>289</v>
      </c>
      <c r="M25" s="8" t="s">
        <v>181</v>
      </c>
      <c r="N25" s="8" t="s">
        <v>182</v>
      </c>
      <c r="O25" s="8" t="s">
        <v>185</v>
      </c>
      <c r="P25" s="8">
        <v>2</v>
      </c>
      <c r="Q25" s="8" t="s">
        <v>188</v>
      </c>
      <c r="R25" s="8" t="s">
        <v>299</v>
      </c>
      <c r="S25" s="8" t="s">
        <v>237</v>
      </c>
      <c r="T25" s="8" t="s">
        <v>194</v>
      </c>
      <c r="U25" s="8" t="s">
        <v>189</v>
      </c>
      <c r="V25" s="8"/>
      <c r="W25" s="8"/>
      <c r="X25" s="8"/>
      <c r="Y25" s="8"/>
      <c r="Z25" s="10" t="s">
        <v>30</v>
      </c>
      <c r="AA25" s="24" t="str">
        <f t="shared" si="7"/>
        <v>{"key":"hour","label":"Година","value":"12:00:00","controlType":"textbox","order":2,"type":"time","options":[{}]},</v>
      </c>
    </row>
    <row r="26" spans="1:27" ht="15.75" thickBot="1" x14ac:dyDescent="0.3">
      <c r="A26" s="17"/>
      <c r="B26" s="18"/>
      <c r="C26" s="18"/>
      <c r="D26" s="18"/>
      <c r="E26" s="18"/>
      <c r="F26" s="13" t="str">
        <f t="shared" si="8"/>
        <v/>
      </c>
      <c r="G26" s="8" t="s">
        <v>167</v>
      </c>
      <c r="H26" s="8" t="s">
        <v>158</v>
      </c>
      <c r="I26" s="8" t="s">
        <v>176</v>
      </c>
      <c r="J26" s="8" t="s">
        <v>267</v>
      </c>
      <c r="K26" s="8" t="s">
        <v>178</v>
      </c>
      <c r="L26" s="41">
        <v>0</v>
      </c>
      <c r="M26" s="19" t="s">
        <v>181</v>
      </c>
      <c r="N26" s="8" t="s">
        <v>244</v>
      </c>
      <c r="O26" s="8" t="s">
        <v>185</v>
      </c>
      <c r="P26" s="8">
        <v>3</v>
      </c>
      <c r="Q26" s="8" t="s">
        <v>188</v>
      </c>
      <c r="R26" s="8" t="s">
        <v>299</v>
      </c>
      <c r="S26" s="8" t="s">
        <v>279</v>
      </c>
      <c r="T26" s="8" t="s">
        <v>194</v>
      </c>
      <c r="U26" s="8" t="s">
        <v>303</v>
      </c>
      <c r="V26" s="19"/>
      <c r="W26" s="19"/>
      <c r="X26" s="19"/>
      <c r="Y26" s="19"/>
      <c r="Z26" s="20" t="s">
        <v>31</v>
      </c>
      <c r="AA26" s="24" t="str">
        <f t="shared" si="7"/>
        <v>{"key":"state","label":"Стан","value":"0","controlType":"dropdown","order":3,"type":"text","options":[{"key":"Відкритий", "value":1},{"key":"Закритий","value":0}]}]},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Корр-каналы</vt:lpstr>
      <vt:lpstr>DBObject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2020-03-19T13:38:10Z</dcterms:modified>
</cp:coreProperties>
</file>