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ose\Desktop\examen proempresa\"/>
    </mc:Choice>
  </mc:AlternateContent>
  <xr:revisionPtr revIDLastSave="0" documentId="13_ncr:1_{DFE46EB6-E278-459B-BCA3-E2AC267204E4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BASE" sheetId="1" r:id="rId1"/>
    <sheet name="OPERACIONES" sheetId="2" r:id="rId2"/>
    <sheet name="Resumen Estadístico " sheetId="3" r:id="rId3"/>
    <sheet name="Buscador" sheetId="4" r:id="rId4"/>
    <sheet name="TD" sheetId="10" r:id="rId5"/>
    <sheet name="Dashboard" sheetId="7" r:id="rId6"/>
  </sheets>
  <definedNames>
    <definedName name="_xlnm._FilterDatabase" localSheetId="0" hidden="1">BASE!$A$1:$K$501</definedName>
    <definedName name="_xlnm._FilterDatabase" localSheetId="1" hidden="1">OPERACIONES!$M$1:$M$501</definedName>
    <definedName name="SegmentaciónDeDatos_Cargo">#N/A</definedName>
    <definedName name="SegmentaciónDeDatos_COVID19">#N/A</definedName>
    <definedName name="SegmentaciónDeDatos_Estado_Civil">#N/A</definedName>
    <definedName name="SegmentaciónDeDatos_Rango_Edades">#N/A</definedName>
    <definedName name="SegmentaciónDeDatos_Tipo_de_empleado">#N/A</definedName>
  </definedNames>
  <calcPr calcId="191029"/>
  <pivotCaches>
    <pivotCache cacheId="24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2" i="2"/>
  <c r="G7" i="4" l="1"/>
  <c r="F7" i="4"/>
  <c r="E7" i="4"/>
  <c r="D7" i="4"/>
  <c r="B15" i="3"/>
  <c r="B14" i="3"/>
  <c r="B13" i="3"/>
  <c r="B12" i="3"/>
  <c r="B11" i="3"/>
  <c r="B10" i="3"/>
  <c r="B9" i="3"/>
  <c r="B8" i="3"/>
  <c r="B7" i="3"/>
  <c r="B6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</calcChain>
</file>

<file path=xl/sharedStrings.xml><?xml version="1.0" encoding="utf-8"?>
<sst xmlns="http://schemas.openxmlformats.org/spreadsheetml/2006/main" count="6108" uniqueCount="569">
  <si>
    <t>NOMBRE</t>
  </si>
  <si>
    <t>Estado Civil</t>
  </si>
  <si>
    <t>Fechas de nacimiento</t>
  </si>
  <si>
    <t>Edad</t>
  </si>
  <si>
    <t>Distrito</t>
  </si>
  <si>
    <t>Tipo de empleado</t>
  </si>
  <si>
    <t>Cargo</t>
  </si>
  <si>
    <t>Sueldo</t>
  </si>
  <si>
    <t>Ventas Mensuales</t>
  </si>
  <si>
    <t>COVID19</t>
  </si>
  <si>
    <t xml:space="preserve"> N° de días con síntomas</t>
  </si>
  <si>
    <t>Casado</t>
  </si>
  <si>
    <t>Ancón</t>
  </si>
  <si>
    <t>Contratado</t>
  </si>
  <si>
    <t>Ventas</t>
  </si>
  <si>
    <t>SI</t>
  </si>
  <si>
    <t>Surco</t>
  </si>
  <si>
    <t>Temporal</t>
  </si>
  <si>
    <t>Administrativo</t>
  </si>
  <si>
    <t>Conviviente</t>
  </si>
  <si>
    <t>NO</t>
  </si>
  <si>
    <t>Soltero</t>
  </si>
  <si>
    <t>Santa Rosa</t>
  </si>
  <si>
    <t>Planta</t>
  </si>
  <si>
    <t>Carabayllo</t>
  </si>
  <si>
    <t>Comas</t>
  </si>
  <si>
    <t>Los Olivos</t>
  </si>
  <si>
    <t>Nombrado</t>
  </si>
  <si>
    <t>Chorrillos</t>
  </si>
  <si>
    <t>Independencia</t>
  </si>
  <si>
    <t>Puente Piedra</t>
  </si>
  <si>
    <t>San Martín de Porres</t>
  </si>
  <si>
    <t>Adrián García 65</t>
  </si>
  <si>
    <t>Adrián Rodríguez 40</t>
  </si>
  <si>
    <t>Adrián Rodríguez 31</t>
  </si>
  <si>
    <t>Adriana Gallegos 54</t>
  </si>
  <si>
    <t>Adriana García 25</t>
  </si>
  <si>
    <t>Adriana García 89</t>
  </si>
  <si>
    <t>Adriana Paredes 29</t>
  </si>
  <si>
    <t>Adriana Serrano 44</t>
  </si>
  <si>
    <t>Adriana Soto 15</t>
  </si>
  <si>
    <t>Adriana Vargas 80</t>
  </si>
  <si>
    <t>Alberto Pineda 4</t>
  </si>
  <si>
    <t>Alejandra Contreras 83</t>
  </si>
  <si>
    <t>Alejandro García 63</t>
  </si>
  <si>
    <t>Alejandro García 77</t>
  </si>
  <si>
    <t>Alejandro González 11</t>
  </si>
  <si>
    <t>Alejandro Mendoza 10</t>
  </si>
  <si>
    <t>Alejandro Ramírez 89</t>
  </si>
  <si>
    <t>Alejandro Ramírez 38</t>
  </si>
  <si>
    <t>Alejandro Ríos 17</t>
  </si>
  <si>
    <t>Alejandro Rodríguez 69</t>
  </si>
  <si>
    <t>Alejandro Salgado 65</t>
  </si>
  <si>
    <t>Alejandro Serrano 39</t>
  </si>
  <si>
    <t>Alicia Ríos 50</t>
  </si>
  <si>
    <t>Ana Díaz 45</t>
  </si>
  <si>
    <t>Ana Jiménez 77</t>
  </si>
  <si>
    <t>Ana Méndez 9</t>
  </si>
  <si>
    <t>Ana Rodríguez 68</t>
  </si>
  <si>
    <t>Ana Salgado 99</t>
  </si>
  <si>
    <t>Ana Valdez 50</t>
  </si>
  <si>
    <t>Andrea García 72</t>
  </si>
  <si>
    <t>Andrea García 74</t>
  </si>
  <si>
    <t>Andrea García 41</t>
  </si>
  <si>
    <t>Andrea García 92</t>
  </si>
  <si>
    <t>Andrea Guzmán 79</t>
  </si>
  <si>
    <t>Andrea Mendoza 97</t>
  </si>
  <si>
    <t>Andrea Pérez 65</t>
  </si>
  <si>
    <t>Andrea Ramírez 29</t>
  </si>
  <si>
    <t>Andrea Ramírez 87</t>
  </si>
  <si>
    <t>Andrea Ramírez 84</t>
  </si>
  <si>
    <t>Andrea Ramírez 21</t>
  </si>
  <si>
    <t>Andrea Ramírez 36</t>
  </si>
  <si>
    <t>Andrea Rodríguez 25</t>
  </si>
  <si>
    <t>Andrea Rodríguez 28</t>
  </si>
  <si>
    <t>Andrea Rodríguez 39</t>
  </si>
  <si>
    <t>Andrea Rodríguez 22</t>
  </si>
  <si>
    <t>Andrea Valdez 80</t>
  </si>
  <si>
    <t>Andrés García 99</t>
  </si>
  <si>
    <t>Andrés García 64</t>
  </si>
  <si>
    <t>Andrés Mendoza 16</t>
  </si>
  <si>
    <t>Andrés Morales 61</t>
  </si>
  <si>
    <t>Andrés Pérez 12</t>
  </si>
  <si>
    <t>Andrés Ramírez 76</t>
  </si>
  <si>
    <t>Andrés Ramírez 22</t>
  </si>
  <si>
    <t>Andrés Rodríguez 72</t>
  </si>
  <si>
    <t>Andrés Vázquez 41</t>
  </si>
  <si>
    <t>Ángel Mendoza 7</t>
  </si>
  <si>
    <t>Ángel Sánchez 81</t>
  </si>
  <si>
    <t>Arturo Acosta 84</t>
  </si>
  <si>
    <t>Arturo García 18</t>
  </si>
  <si>
    <t>Arturo Ramírez 87</t>
  </si>
  <si>
    <t>Arturo Rodríguez 20</t>
  </si>
  <si>
    <t>Arturo Rodríguez 93</t>
  </si>
  <si>
    <t>Arturo Rodríguez 13</t>
  </si>
  <si>
    <t>Arturo Serrano 38</t>
  </si>
  <si>
    <t>Beatriz Navarro 94</t>
  </si>
  <si>
    <t>Brenda García 9</t>
  </si>
  <si>
    <t>Brenda García 50</t>
  </si>
  <si>
    <t>Brenda Paredes 80</t>
  </si>
  <si>
    <t>Brenda Ramírez 89</t>
  </si>
  <si>
    <t>Brenda Ramírez 97</t>
  </si>
  <si>
    <t>Brenda Ramírez 66</t>
  </si>
  <si>
    <t>Brenda Ramírez 98</t>
  </si>
  <si>
    <t>Brenda Ramírez 35</t>
  </si>
  <si>
    <t>Brenda Rodríguez 29</t>
  </si>
  <si>
    <t>Brenda Rodríguez 55</t>
  </si>
  <si>
    <t>Brenda Serrano 49</t>
  </si>
  <si>
    <t>Brenda Torres 19</t>
  </si>
  <si>
    <t>Bruno Ortega 59</t>
  </si>
  <si>
    <t>Camila García 42</t>
  </si>
  <si>
    <t>Camila Paredes 97</t>
  </si>
  <si>
    <t>Camila Ramírez 49</t>
  </si>
  <si>
    <t>Camilo García 3</t>
  </si>
  <si>
    <t>Carla García 28</t>
  </si>
  <si>
    <t>Carla Rodríguez 94</t>
  </si>
  <si>
    <t>Carla Valenzuela 81</t>
  </si>
  <si>
    <t>Carlos Herrera 6</t>
  </si>
  <si>
    <t>Carlos Ramírez 22</t>
  </si>
  <si>
    <t>Carlos Rodríguez 69</t>
  </si>
  <si>
    <t>Carlos Rodríguez 8</t>
  </si>
  <si>
    <t>Carlos Sánchez 90</t>
  </si>
  <si>
    <t>Carlos Vázquez 47</t>
  </si>
  <si>
    <t>Carmen Jiménez 96</t>
  </si>
  <si>
    <t>Carolina Ramírez 89</t>
  </si>
  <si>
    <t>Carolina Ramírez 35</t>
  </si>
  <si>
    <t>Carolina Torres 77</t>
  </si>
  <si>
    <t>Carolina Vargas 76</t>
  </si>
  <si>
    <t>Clara Pérez 19</t>
  </si>
  <si>
    <t>Claudia García 100</t>
  </si>
  <si>
    <t>Claudia García 38</t>
  </si>
  <si>
    <t>Claudia García 6</t>
  </si>
  <si>
    <t>Claudia Juárez 39</t>
  </si>
  <si>
    <t>Claudia Núñez 41</t>
  </si>
  <si>
    <t>Claudia Ramírez 97</t>
  </si>
  <si>
    <t>Claudia Ramírez 55</t>
  </si>
  <si>
    <t>Claudia Ramírez 36</t>
  </si>
  <si>
    <t>Claudia Ramírez 81</t>
  </si>
  <si>
    <t>Claudia Ramírez 4</t>
  </si>
  <si>
    <t>Claudia Ramírez 74</t>
  </si>
  <si>
    <t>Claudia Rodríguez 57</t>
  </si>
  <si>
    <t>Claudia Rodríguez 18</t>
  </si>
  <si>
    <t>Claudia Rodríguez 20</t>
  </si>
  <si>
    <t>Claudia Rodríguez 96</t>
  </si>
  <si>
    <t>Claudia Rodríguez 24</t>
  </si>
  <si>
    <t>Claudia Torres 59</t>
  </si>
  <si>
    <t>Claudia Vargas 21</t>
  </si>
  <si>
    <t>Daniel García 68</t>
  </si>
  <si>
    <t>Daniel García 72</t>
  </si>
  <si>
    <t>Daniel García 13</t>
  </si>
  <si>
    <t>Daniel Ramírez 35</t>
  </si>
  <si>
    <t>Daniel Rodríguez 22</t>
  </si>
  <si>
    <t>Daniel Rodríguez 72</t>
  </si>
  <si>
    <t>Daniela Rodríguez 12</t>
  </si>
  <si>
    <t>Daniela Rodríguez 18</t>
  </si>
  <si>
    <t>Daniela Rojas 83</t>
  </si>
  <si>
    <t>Daniela Salgado 89</t>
  </si>
  <si>
    <t>Daniela Torres 28</t>
  </si>
  <si>
    <t>David Arroyo 23</t>
  </si>
  <si>
    <t>Diana Aguilar 70</t>
  </si>
  <si>
    <t>Diana Montoya 96</t>
  </si>
  <si>
    <t>Diana Paredes 71</t>
  </si>
  <si>
    <t>Diana Rodríguez 48</t>
  </si>
  <si>
    <t>Diego Ramírez 80</t>
  </si>
  <si>
    <t>Diego Salazar 19</t>
  </si>
  <si>
    <t>Diego Vargas 67</t>
  </si>
  <si>
    <t>Edgar Pérez 83</t>
  </si>
  <si>
    <t>Edgar Torres 4</t>
  </si>
  <si>
    <t>Eduardo García 93</t>
  </si>
  <si>
    <t>Eduardo García 56</t>
  </si>
  <si>
    <t>Eduardo García 84</t>
  </si>
  <si>
    <t>Eduardo García 5</t>
  </si>
  <si>
    <t>Eduardo Medina 28</t>
  </si>
  <si>
    <t>Eduardo Ramírez 98</t>
  </si>
  <si>
    <t>Eduardo Ramírez 70</t>
  </si>
  <si>
    <t>Eduardo Rodríguez 88</t>
  </si>
  <si>
    <t>Eduardo Rodríguez 75</t>
  </si>
  <si>
    <t>Eduardo Rodríguez 37</t>
  </si>
  <si>
    <t>Eduardo Serrano 84</t>
  </si>
  <si>
    <t>Elena Castro 97</t>
  </si>
  <si>
    <t>Elena Galván 4</t>
  </si>
  <si>
    <t>Enrique Soto 100</t>
  </si>
  <si>
    <t>Ernesto Peña 80</t>
  </si>
  <si>
    <t>Estefanía Carrillo 75</t>
  </si>
  <si>
    <t>Estela Mora 6</t>
  </si>
  <si>
    <t>Felipe García 52</t>
  </si>
  <si>
    <t>Felipe García 67</t>
  </si>
  <si>
    <t>Felipe García 21</t>
  </si>
  <si>
    <t>Felipe Montes 1</t>
  </si>
  <si>
    <t>Felipe Ramírez 34</t>
  </si>
  <si>
    <t>Felipe Rodríguez 96</t>
  </si>
  <si>
    <t>Felipe Torres 71</t>
  </si>
  <si>
    <t>Fernanda García 14</t>
  </si>
  <si>
    <t>Fernanda Vargas 72</t>
  </si>
  <si>
    <t>Fernando Castro 63</t>
  </si>
  <si>
    <t>Fernando Ramírez 65</t>
  </si>
  <si>
    <t>Francisco García 64</t>
  </si>
  <si>
    <t>Francisco Herrera 4</t>
  </si>
  <si>
    <t>Francisco Núñez 99</t>
  </si>
  <si>
    <t>Francisco Ramírez 46</t>
  </si>
  <si>
    <t>Francisco Ramírez 24</t>
  </si>
  <si>
    <t>Francisco Ramírez 77</t>
  </si>
  <si>
    <t>Francisco Ramírez 64</t>
  </si>
  <si>
    <t>Francisco Rodríguez 98</t>
  </si>
  <si>
    <t>Francisco Rodríguez 90</t>
  </si>
  <si>
    <t>Francisco Rodríguez 74</t>
  </si>
  <si>
    <t>Francisco Rodríguez 49</t>
  </si>
  <si>
    <t>Francisco Rodríguez 1</t>
  </si>
  <si>
    <t>Francisco Serrano 99</t>
  </si>
  <si>
    <t>Francisco Serrano 57</t>
  </si>
  <si>
    <t>Gabriel Ramírez 44</t>
  </si>
  <si>
    <t>Gabriel Ramírez 28</t>
  </si>
  <si>
    <t>Gabriel Rodríguez 59</t>
  </si>
  <si>
    <t>Gabriel Salazar 8</t>
  </si>
  <si>
    <t>Gabriela Cervantes 97</t>
  </si>
  <si>
    <t>Gabriela Flores 70</t>
  </si>
  <si>
    <t>Gabriela García 80</t>
  </si>
  <si>
    <t>Gabriela García 5</t>
  </si>
  <si>
    <t>Gabriela García 58</t>
  </si>
  <si>
    <t>Gabriela García 90</t>
  </si>
  <si>
    <t>Gabriela Ramírez 25</t>
  </si>
  <si>
    <t>Gabriela Salgado 12</t>
  </si>
  <si>
    <t>Gerardo Paredes 43</t>
  </si>
  <si>
    <t>Germán Silva 77</t>
  </si>
  <si>
    <t>Guillermo Medina 43</t>
  </si>
  <si>
    <t>Guillermo Mendoza 8</t>
  </si>
  <si>
    <t>Guillermo Ramírez 6</t>
  </si>
  <si>
    <t>Guillermo Ramírez 54</t>
  </si>
  <si>
    <t>Guillermo Reyes 58</t>
  </si>
  <si>
    <t>Guillermo Rivera 99</t>
  </si>
  <si>
    <t>Gustavo García 29</t>
  </si>
  <si>
    <t>Gustavo Pantoja 72</t>
  </si>
  <si>
    <t>Gustavo Pantoja 27</t>
  </si>
  <si>
    <t>Gustavo Ramírez 97</t>
  </si>
  <si>
    <t>Héctor García 96</t>
  </si>
  <si>
    <t>Héctor Miranda 38</t>
  </si>
  <si>
    <t>Héctor Rodríguez 47</t>
  </si>
  <si>
    <t>Hugo Ramírez 16</t>
  </si>
  <si>
    <t>Humberto Flores 12</t>
  </si>
  <si>
    <t>Ingrid Contreras 2</t>
  </si>
  <si>
    <t>Isabel García 13</t>
  </si>
  <si>
    <t>Isabel García 45</t>
  </si>
  <si>
    <t>Isabel Medina 77</t>
  </si>
  <si>
    <t>Isabel Ramírez 13</t>
  </si>
  <si>
    <t>Isabel Ramírez 51</t>
  </si>
  <si>
    <t>Isabel Rodríguez 85</t>
  </si>
  <si>
    <t>Isabel Rodríguez 74</t>
  </si>
  <si>
    <t>Isabel Rodríguez 14</t>
  </si>
  <si>
    <t>Isabel Rodríguez 1</t>
  </si>
  <si>
    <t>Isabel Rodríguez 56</t>
  </si>
  <si>
    <t>Isabel Rodríguez 36</t>
  </si>
  <si>
    <t>Isabel Vázquez 24</t>
  </si>
  <si>
    <t>Ivonne Serrano 30</t>
  </si>
  <si>
    <t>Jaime Vargas 30</t>
  </si>
  <si>
    <t>Javier García 18</t>
  </si>
  <si>
    <t>Javier García 75</t>
  </si>
  <si>
    <t>Javier López 30</t>
  </si>
  <si>
    <t>Javier Pérez 32</t>
  </si>
  <si>
    <t>Javier Ramírez 9</t>
  </si>
  <si>
    <t>Javier Ramírez 21</t>
  </si>
  <si>
    <t>Javier Rodríguez 69</t>
  </si>
  <si>
    <t>Javier Rodríguez 4</t>
  </si>
  <si>
    <t>Javier Rodríguez 25</t>
  </si>
  <si>
    <t>Javier Rodríguez 66</t>
  </si>
  <si>
    <t>Javier Sánchez 89</t>
  </si>
  <si>
    <t>Jessica García 85</t>
  </si>
  <si>
    <t>Jessica García 50</t>
  </si>
  <si>
    <t>Jessica García 13</t>
  </si>
  <si>
    <t>Jessica García 6</t>
  </si>
  <si>
    <t>Jessica García 98</t>
  </si>
  <si>
    <t>Jessica García 37</t>
  </si>
  <si>
    <t>Jessica García 51</t>
  </si>
  <si>
    <t>Jessica Pérez 67</t>
  </si>
  <si>
    <t>Jessica Ramírez 62</t>
  </si>
  <si>
    <t>Jessica Ramírez 70</t>
  </si>
  <si>
    <t>Jessica Ramírez 95</t>
  </si>
  <si>
    <t>Jessica Rodríguez 24</t>
  </si>
  <si>
    <t>Jesús García 28</t>
  </si>
  <si>
    <t>Jesús Paredes 9</t>
  </si>
  <si>
    <t>Jesús Ramírez 11</t>
  </si>
  <si>
    <t>Jesús Rodríguez 55</t>
  </si>
  <si>
    <t>Jesús Valenzuela 83</t>
  </si>
  <si>
    <t>Jorge Ramírez 78</t>
  </si>
  <si>
    <t>Jorge Rodríguez 32</t>
  </si>
  <si>
    <t>Jorge Salgado 23</t>
  </si>
  <si>
    <t>José Castro 48</t>
  </si>
  <si>
    <t>José Morales 6</t>
  </si>
  <si>
    <t>José Rodríguez 90</t>
  </si>
  <si>
    <t>José Rodríguez 21</t>
  </si>
  <si>
    <t>José Sánchez 2</t>
  </si>
  <si>
    <t>Juan Carlos Mendoza 77</t>
  </si>
  <si>
    <t>Juan García 15</t>
  </si>
  <si>
    <t>Juan Pablo García 10</t>
  </si>
  <si>
    <t>Juan Pérez 53</t>
  </si>
  <si>
    <t>Juan Rodríguez 39</t>
  </si>
  <si>
    <t>Juan Rodríguez 92</t>
  </si>
  <si>
    <t>Juan Serrano 92</t>
  </si>
  <si>
    <t>Julio Espinosa 52</t>
  </si>
  <si>
    <t>Karina García 25</t>
  </si>
  <si>
    <t>Karina García 74</t>
  </si>
  <si>
    <t>Karina García 91</t>
  </si>
  <si>
    <t>Karina Rodríguez 38</t>
  </si>
  <si>
    <t>Karla Espinoza 76</t>
  </si>
  <si>
    <t>Karla García 70</t>
  </si>
  <si>
    <t>Karla García 28</t>
  </si>
  <si>
    <t>Karla García 66</t>
  </si>
  <si>
    <t>Karla García 26</t>
  </si>
  <si>
    <t>Karla Ramírez 81</t>
  </si>
  <si>
    <t>Karla Ramírez 47</t>
  </si>
  <si>
    <t>Karla Ramírez 14</t>
  </si>
  <si>
    <t>Karla Rodríguez 90</t>
  </si>
  <si>
    <t>Karla Rodríguez 37</t>
  </si>
  <si>
    <t>Karla Rodríguez 23</t>
  </si>
  <si>
    <t>Karla Serrano 26</t>
  </si>
  <si>
    <t>Laura García 73</t>
  </si>
  <si>
    <t>Laura García 36</t>
  </si>
  <si>
    <t>Laura García 89</t>
  </si>
  <si>
    <t>Laura García 48</t>
  </si>
  <si>
    <t>Laura García 58</t>
  </si>
  <si>
    <t>Laura Martínez 23</t>
  </si>
  <si>
    <t>Laura Pacheco 23</t>
  </si>
  <si>
    <t>Laura Pantoja 80</t>
  </si>
  <si>
    <t>Laura Ramírez 67</t>
  </si>
  <si>
    <t>Laura Ramírez 31</t>
  </si>
  <si>
    <t>Laura Ramírez 71</t>
  </si>
  <si>
    <t>Laura Ramírez 66</t>
  </si>
  <si>
    <t>Laura Serrano 35</t>
  </si>
  <si>
    <t>Laura Torres 84</t>
  </si>
  <si>
    <t>Lorena Mendoza 1</t>
  </si>
  <si>
    <t>Lorena Ramírez 64</t>
  </si>
  <si>
    <t>Lorena Romero 83</t>
  </si>
  <si>
    <t>Luis Delgado 97</t>
  </si>
  <si>
    <t>Luis Fernández 12</t>
  </si>
  <si>
    <t>Luis García 54</t>
  </si>
  <si>
    <t>Luis García 32</t>
  </si>
  <si>
    <t>Luis García 78</t>
  </si>
  <si>
    <t>Luis García 23</t>
  </si>
  <si>
    <t>Luis Pacheco 11</t>
  </si>
  <si>
    <t>Luis Paredes 45</t>
  </si>
  <si>
    <t>Luis Ramírez 50</t>
  </si>
  <si>
    <t>Luis Ramírez 65</t>
  </si>
  <si>
    <t>Luis Ramírez 40</t>
  </si>
  <si>
    <t>Luis Ramírez 8</t>
  </si>
  <si>
    <t>Luis Ramírez 3</t>
  </si>
  <si>
    <t>Luis Rodríguez 40</t>
  </si>
  <si>
    <t>Luis Rodríguez 84</t>
  </si>
  <si>
    <t>Luis Rodríguez 93</t>
  </si>
  <si>
    <t>Luis Vargas 10</t>
  </si>
  <si>
    <t>Marco Rodríguez 73</t>
  </si>
  <si>
    <t>Marco Rojas 96</t>
  </si>
  <si>
    <t>María Rodríguez 71</t>
  </si>
  <si>
    <t>María Serrano 61</t>
  </si>
  <si>
    <t>Mariana García 95</t>
  </si>
  <si>
    <t>Mariana García 39</t>
  </si>
  <si>
    <t>Mariana García 48</t>
  </si>
  <si>
    <t>Mariana Navarro 99</t>
  </si>
  <si>
    <t>Mariana Núñez 14</t>
  </si>
  <si>
    <t>Mariana Ramírez 7</t>
  </si>
  <si>
    <t>Mariana Ramírez 89</t>
  </si>
  <si>
    <t>Mariana Ramírez 84</t>
  </si>
  <si>
    <t>Mariana Rodríguez 68</t>
  </si>
  <si>
    <t>Mariana Rodríguez 88</t>
  </si>
  <si>
    <t>Mariana Rodríguez 75</t>
  </si>
  <si>
    <t>Mariana Rodríguez 8</t>
  </si>
  <si>
    <t>Mariana Silva 86</t>
  </si>
  <si>
    <t>Mario Herrera 81</t>
  </si>
  <si>
    <t>Mario Solano 80</t>
  </si>
  <si>
    <t>Marta Ruiz 15</t>
  </si>
  <si>
    <t>Martín García 53</t>
  </si>
  <si>
    <t>Martín Morales 51</t>
  </si>
  <si>
    <t>Martín Ramírez 36</t>
  </si>
  <si>
    <t>Martín Rodríguez 65</t>
  </si>
  <si>
    <t>Martín Rodríguez 64</t>
  </si>
  <si>
    <t>Martín Rodríguez 10</t>
  </si>
  <si>
    <t>Martín Rodríguez 90</t>
  </si>
  <si>
    <t>Martín Soto 25</t>
  </si>
  <si>
    <t>Mauricio Ríos 82</t>
  </si>
  <si>
    <t>Miguel García 10</t>
  </si>
  <si>
    <t>Miguel García 42</t>
  </si>
  <si>
    <t>Miguel García 2</t>
  </si>
  <si>
    <t>Miguel García 74</t>
  </si>
  <si>
    <t>Miguel García 40</t>
  </si>
  <si>
    <t>Miguel Ramírez 20</t>
  </si>
  <si>
    <t>Miguel Ramírez 57</t>
  </si>
  <si>
    <t>Miguel Rodríguez 46</t>
  </si>
  <si>
    <t>Miguel Rodríguez 17</t>
  </si>
  <si>
    <t>Miguel Rodríguez 84</t>
  </si>
  <si>
    <t>Miguel Serrano 49</t>
  </si>
  <si>
    <t>Miguel Torres 98</t>
  </si>
  <si>
    <t>Natalia Cervantes 22</t>
  </si>
  <si>
    <t>Natalia García 73</t>
  </si>
  <si>
    <t>Natalia García 30</t>
  </si>
  <si>
    <t>Natalia García 29</t>
  </si>
  <si>
    <t>Natalia García 58</t>
  </si>
  <si>
    <t>Natalia Guerrero 72</t>
  </si>
  <si>
    <t>Natalia Ramírez 81</t>
  </si>
  <si>
    <t>Natalia Rodríguez 2</t>
  </si>
  <si>
    <t>Natalia Rodríguez 84</t>
  </si>
  <si>
    <t>Natalia Rodríguez 29</t>
  </si>
  <si>
    <t>Natalia Silva 85</t>
  </si>
  <si>
    <t>Omar Delgado 86</t>
  </si>
  <si>
    <t>Omar Rodríguez 80</t>
  </si>
  <si>
    <t>Óscar Espinoza 65</t>
  </si>
  <si>
    <t>Oscar García 36</t>
  </si>
  <si>
    <t>Oscar López 100</t>
  </si>
  <si>
    <t>Pamela Delgado 19</t>
  </si>
  <si>
    <t>Paola Gutiérrez 20</t>
  </si>
  <si>
    <t>Paola Herrera 94</t>
  </si>
  <si>
    <t>Paola Martínez 94</t>
  </si>
  <si>
    <t>Paola Mendoza 85</t>
  </si>
  <si>
    <t>Paola Ramírez 82</t>
  </si>
  <si>
    <t>Paola Ramírez 21</t>
  </si>
  <si>
    <t>Paola Ramírez 42</t>
  </si>
  <si>
    <t>Paola Rodríguez 94</t>
  </si>
  <si>
    <t>Paola Torres 79</t>
  </si>
  <si>
    <t>Patricia Serrano 49</t>
  </si>
  <si>
    <t>Patricia Vázquez 19</t>
  </si>
  <si>
    <t>Paula Ramírez 33</t>
  </si>
  <si>
    <t>Pedro García 54</t>
  </si>
  <si>
    <t>Pedro Mora 96</t>
  </si>
  <si>
    <t>Pedro Rodríguez 19</t>
  </si>
  <si>
    <t>Rafael García 93</t>
  </si>
  <si>
    <t>Rafael García 30</t>
  </si>
  <si>
    <t>Rafael García 97</t>
  </si>
  <si>
    <t>Rafael García 82</t>
  </si>
  <si>
    <t>Rafael Paredes 34</t>
  </si>
  <si>
    <t>Rafael Ramírez 73</t>
  </si>
  <si>
    <t>Rafael Ramírez 80</t>
  </si>
  <si>
    <t>Rafael Rodríguez 38</t>
  </si>
  <si>
    <t>Rafael Rodríguez 39</t>
  </si>
  <si>
    <t>Rafael Serrano 34</t>
  </si>
  <si>
    <t>Raúl Cortés 27</t>
  </si>
  <si>
    <t>Raúl García 67</t>
  </si>
  <si>
    <t>Raúl León 70</t>
  </si>
  <si>
    <t>Raúl Méndez 88</t>
  </si>
  <si>
    <t>Raúl Ramírez 36</t>
  </si>
  <si>
    <t>Raúl Rodríguez 44</t>
  </si>
  <si>
    <t>Raúl Rodríguez 17</t>
  </si>
  <si>
    <t>Raúl Serrano 61</t>
  </si>
  <si>
    <t>Raúl Soto 96</t>
  </si>
  <si>
    <t>Regina Salgado 28</t>
  </si>
  <si>
    <t>Ricardo Álvarez 17</t>
  </si>
  <si>
    <t>Ricardo García 73</t>
  </si>
  <si>
    <t>Ricardo Montes 47</t>
  </si>
  <si>
    <t>Ricardo Ramírez 44</t>
  </si>
  <si>
    <t>Ricardo Ramírez 59</t>
  </si>
  <si>
    <t>Ricardo Rodríguez 95</t>
  </si>
  <si>
    <t>Ricardo Tapia 31</t>
  </si>
  <si>
    <t>Roberto Mendoza 30</t>
  </si>
  <si>
    <t>Roberto Silva 88</t>
  </si>
  <si>
    <t>Rodrigo García 12</t>
  </si>
  <si>
    <t>Rodrigo Pérez 92</t>
  </si>
  <si>
    <t>Rodrigo Rodríguez 39</t>
  </si>
  <si>
    <t>Rodrigo Rodríguez 68</t>
  </si>
  <si>
    <t>Sandra Ortega 85</t>
  </si>
  <si>
    <t>Santiago Ramírez 55</t>
  </si>
  <si>
    <t>Sergio Cordero 42</t>
  </si>
  <si>
    <t>Sergio Galván 99</t>
  </si>
  <si>
    <t>Sergio García 14</t>
  </si>
  <si>
    <t>Sergio Mendoza 40</t>
  </si>
  <si>
    <t>Sergio Ramírez 10</t>
  </si>
  <si>
    <t>Sergio Ramírez 20</t>
  </si>
  <si>
    <t>Sergio Ramírez 55</t>
  </si>
  <si>
    <t>Sergio Rodríguez 19</t>
  </si>
  <si>
    <t>Silvia Montoya 16</t>
  </si>
  <si>
    <t>Silvia Rodríguez 15</t>
  </si>
  <si>
    <t>Silvia Torres 81</t>
  </si>
  <si>
    <t>Sofía Salazar 54</t>
  </si>
  <si>
    <t>Susana Paredes 25</t>
  </si>
  <si>
    <t>Sylvia Flores 55</t>
  </si>
  <si>
    <t>Valentina García 12</t>
  </si>
  <si>
    <t>Valentina Guzmán 89</t>
  </si>
  <si>
    <t>Valentina Ramírez 90</t>
  </si>
  <si>
    <t>Valentina Ramírez 43</t>
  </si>
  <si>
    <t>Valentina Ramírez 32</t>
  </si>
  <si>
    <t>Valentina Ramírez 55</t>
  </si>
  <si>
    <t>Valentina Ramírez 34</t>
  </si>
  <si>
    <t>Valentina Rodríguez 20</t>
  </si>
  <si>
    <t>Valentina Rodríguez 75</t>
  </si>
  <si>
    <t>Valentina Serrano 20</t>
  </si>
  <si>
    <t>Valentina Torres 59</t>
  </si>
  <si>
    <t>Valeria García 70</t>
  </si>
  <si>
    <t>Valeria García 41</t>
  </si>
  <si>
    <t>Valeria Mendoza 99</t>
  </si>
  <si>
    <t>Valeria Pérez 40</t>
  </si>
  <si>
    <t>Valeria Ramírez 41</t>
  </si>
  <si>
    <t>Valeria Ramírez 78</t>
  </si>
  <si>
    <t>Valeria Ramírez 53</t>
  </si>
  <si>
    <t>Valeria Ramírez 30</t>
  </si>
  <si>
    <t>Valeria Ramos 48</t>
  </si>
  <si>
    <t>Valeria Rodríguez 74</t>
  </si>
  <si>
    <t>Valeria Vargas 3</t>
  </si>
  <si>
    <t>Vanessa Aguilar 1</t>
  </si>
  <si>
    <t>Vanessa García 43</t>
  </si>
  <si>
    <t>Vanessa García 71</t>
  </si>
  <si>
    <t>Vanessa García 14</t>
  </si>
  <si>
    <t>Vanessa García 73</t>
  </si>
  <si>
    <t>Vanessa García 67</t>
  </si>
  <si>
    <t>Vanessa García 51</t>
  </si>
  <si>
    <t>Vanessa Herrera 54</t>
  </si>
  <si>
    <t>Vanessa Ramírez 41</t>
  </si>
  <si>
    <t>Vanessa Ramírez 55</t>
  </si>
  <si>
    <t>Vanessa Ramírez 54</t>
  </si>
  <si>
    <t>Vanessa Ramírez 63</t>
  </si>
  <si>
    <t>Vanessa Ramírez 11</t>
  </si>
  <si>
    <t>Vanessa Ramírez 43</t>
  </si>
  <si>
    <t>Vanessa Rodríguez 26</t>
  </si>
  <si>
    <t>Vanessa Rodríguez 16</t>
  </si>
  <si>
    <t>Vanessa Rodríguez 12</t>
  </si>
  <si>
    <t>Vanessa Rodríguez 67</t>
  </si>
  <si>
    <t>Vanessa Valdez 72</t>
  </si>
  <si>
    <t>Vanessa Vázquez 53</t>
  </si>
  <si>
    <t>Verónica García 1</t>
  </si>
  <si>
    <t>Verónica García 42</t>
  </si>
  <si>
    <t>Verónica Ramírez 40</t>
  </si>
  <si>
    <t>Verónica Ramírez 90</t>
  </si>
  <si>
    <t>Verónica Ramírez 60</t>
  </si>
  <si>
    <t>Verónica Rodríguez 69</t>
  </si>
  <si>
    <t>Verónica Rodríguez 4</t>
  </si>
  <si>
    <t>Verónica Rojas 31</t>
  </si>
  <si>
    <t>Verónica Sánchez 69</t>
  </si>
  <si>
    <t>Verónica Serrano 89</t>
  </si>
  <si>
    <t>Verónica Torres 26</t>
  </si>
  <si>
    <t>Víctor Delgado 31</t>
  </si>
  <si>
    <t>Víctor García 77</t>
  </si>
  <si>
    <t>Víctor Ramírez 90</t>
  </si>
  <si>
    <t>Víctor Rodríguez 94</t>
  </si>
  <si>
    <t>Víctor Serrano 78</t>
  </si>
  <si>
    <t>Funcion Salario</t>
  </si>
  <si>
    <t>Edad Máxima</t>
  </si>
  <si>
    <t>Edad Promedio</t>
  </si>
  <si>
    <t>Contratados mayores de 30 años</t>
  </si>
  <si>
    <t>Sueldo de los contratados</t>
  </si>
  <si>
    <t>Promedio de sueldo de nombrados</t>
  </si>
  <si>
    <t>Promedio de días de las personas positivas al covid19</t>
  </si>
  <si>
    <t>Resumen estadítico</t>
  </si>
  <si>
    <t>Cálculo</t>
  </si>
  <si>
    <t>Resultado</t>
  </si>
  <si>
    <t>Cantidad de Solteros</t>
  </si>
  <si>
    <t>Cantidad de Casados</t>
  </si>
  <si>
    <t>Cantidad de Casados; positivos al covid19 y con sueldo mayor a 1500 soles</t>
  </si>
  <si>
    <t>Venta máxima mensual de los contratados</t>
  </si>
  <si>
    <t>Nombre</t>
  </si>
  <si>
    <t>Etiquetas de fila</t>
  </si>
  <si>
    <t>Total general</t>
  </si>
  <si>
    <t>Trabajadores por cargo</t>
  </si>
  <si>
    <t>(Todas)</t>
  </si>
  <si>
    <t>Etiquetas de columna</t>
  </si>
  <si>
    <t>Suma de Sueldo</t>
  </si>
  <si>
    <t>Rango Edades</t>
  </si>
  <si>
    <t>[21_25]</t>
  </si>
  <si>
    <t>[26_30]</t>
  </si>
  <si>
    <t>[31_35]</t>
  </si>
  <si>
    <t>[36_40]</t>
  </si>
  <si>
    <t>[41_45]</t>
  </si>
  <si>
    <t>[46_50]</t>
  </si>
  <si>
    <t>[50_+]</t>
  </si>
  <si>
    <t>Clase</t>
  </si>
  <si>
    <t>Para la pregunta 6, se ha considerado la tabla creada en P2</t>
  </si>
  <si>
    <t>4)</t>
  </si>
  <si>
    <t>5)</t>
  </si>
  <si>
    <t>Nota:</t>
  </si>
  <si>
    <t>6)</t>
  </si>
  <si>
    <t>Recuentos por edad</t>
  </si>
  <si>
    <t>Distribución de edades</t>
  </si>
  <si>
    <t>DASHBOARD PROEMPRESA</t>
  </si>
  <si>
    <t>8) Cálculos adicionales</t>
  </si>
  <si>
    <t>Trabajadores por distrito</t>
  </si>
  <si>
    <t>Trabajadores por estado civil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</si>
</sst>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2" xfId="0" applyFill="1" applyBorder="1"/>
    <xf numFmtId="0" fontId="4" fillId="2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1" xfId="0" applyFont="1" applyFill="1" applyBorder="1"/>
    <xf numFmtId="0" fontId="6" fillId="0" borderId="3" xfId="0" applyFont="1" applyBorder="1" applyAlignment="1">
      <alignment horizontal="center"/>
    </xf>
    <xf numFmtId="0" fontId="0" fillId="3" borderId="0" xfId="0" applyFill="1"/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Proempresa.xlsx]TD!TablaDinámica10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C6-4403-8781-F92D1CB8A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C6-4403-8781-F92D1CB8A3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C6-4403-8781-F92D1CB8A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TD!$A$7:$A$10</c:f>
              <c:strCache>
                <c:ptCount val="3"/>
                <c:pt idx="0">
                  <c:v>Administrativo</c:v>
                </c:pt>
                <c:pt idx="1">
                  <c:v>Planta</c:v>
                </c:pt>
                <c:pt idx="2">
                  <c:v>Ventas</c:v>
                </c:pt>
              </c:strCache>
            </c:strRef>
          </c:cat>
          <c:val>
            <c:numRef>
              <c:f>TD!$B$7:$B$10</c:f>
              <c:numCache>
                <c:formatCode>General</c:formatCode>
                <c:ptCount val="3"/>
                <c:pt idx="0">
                  <c:v>160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C6-4403-8781-F92D1CB8A3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P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Trabajadores por 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P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C-49A1-AB79-652B98D824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C-49A1-AB79-652B98D824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C-49A1-AB79-652B98D824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TD!$A$68:$A$71</c:f>
              <c:strCache>
                <c:ptCount val="3"/>
                <c:pt idx="0">
                  <c:v>Casado</c:v>
                </c:pt>
                <c:pt idx="1">
                  <c:v>Conviviente</c:v>
                </c:pt>
                <c:pt idx="2">
                  <c:v>Soltero</c:v>
                </c:pt>
              </c:strCache>
            </c:strRef>
          </c:cat>
          <c:val>
            <c:numRef>
              <c:f>TD!$B$68:$B$71</c:f>
              <c:numCache>
                <c:formatCode>General</c:formatCode>
                <c:ptCount val="3"/>
                <c:pt idx="0">
                  <c:v>164</c:v>
                </c:pt>
                <c:pt idx="1">
                  <c:v>167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BC-49A1-AB79-652B98D82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TD!$B$19:$B$20</c:f>
              <c:strCache>
                <c:ptCount val="1"/>
                <c:pt idx="0">
                  <c:v>Administrativo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TD!$A$21:$A$24</c:f>
              <c:strCache>
                <c:ptCount val="3"/>
                <c:pt idx="0">
                  <c:v>Contratado</c:v>
                </c:pt>
                <c:pt idx="1">
                  <c:v>Nombrado</c:v>
                </c:pt>
                <c:pt idx="2">
                  <c:v>Temporal</c:v>
                </c:pt>
              </c:strCache>
            </c:strRef>
          </c:cat>
          <c:val>
            <c:numRef>
              <c:f>TD!$B$21:$B$24</c:f>
              <c:numCache>
                <c:formatCode>General</c:formatCode>
                <c:ptCount val="3"/>
                <c:pt idx="0">
                  <c:v>140125</c:v>
                </c:pt>
                <c:pt idx="1">
                  <c:v>123600</c:v>
                </c:pt>
                <c:pt idx="2">
                  <c:v>115275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7-4580-802B-4B49A32F8731}"/>
            </c:ext>
          </c:extLst>
        </c:ser>
        <c:ser>
          <c:idx val="1"/>
          <c:order val="1"/>
          <c:tx>
            <c:strRef>
              <c:f>TD!$C$19:$C$20</c:f>
              <c:strCache>
                <c:ptCount val="1"/>
                <c:pt idx="0">
                  <c:v>Planta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TD!$A$21:$A$24</c:f>
              <c:strCache>
                <c:ptCount val="3"/>
                <c:pt idx="0">
                  <c:v>Contratado</c:v>
                </c:pt>
                <c:pt idx="1">
                  <c:v>Nombrado</c:v>
                </c:pt>
                <c:pt idx="2">
                  <c:v>Temporal</c:v>
                </c:pt>
              </c:strCache>
            </c:strRef>
          </c:cat>
          <c:val>
            <c:numRef>
              <c:f>TD!$C$21:$C$24</c:f>
              <c:numCache>
                <c:formatCode>General</c:formatCode>
                <c:ptCount val="3"/>
                <c:pt idx="0">
                  <c:v>110600</c:v>
                </c:pt>
                <c:pt idx="1">
                  <c:v>106575</c:v>
                </c:pt>
                <c:pt idx="2">
                  <c:v>115375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37-4580-802B-4B49A32F8731}"/>
            </c:ext>
          </c:extLst>
        </c:ser>
        <c:ser>
          <c:idx val="2"/>
          <c:order val="2"/>
          <c:tx>
            <c:strRef>
              <c:f>TD!$D$19:$D$20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TD!$A$21:$A$24</c:f>
              <c:strCache>
                <c:ptCount val="3"/>
                <c:pt idx="0">
                  <c:v>Contratado</c:v>
                </c:pt>
                <c:pt idx="1">
                  <c:v>Nombrado</c:v>
                </c:pt>
                <c:pt idx="2">
                  <c:v>Temporal</c:v>
                </c:pt>
              </c:strCache>
            </c:strRef>
          </c:cat>
          <c:val>
            <c:numRef>
              <c:f>TD!$D$21:$D$24</c:f>
              <c:numCache>
                <c:formatCode>General</c:formatCode>
                <c:ptCount val="3"/>
                <c:pt idx="0">
                  <c:v>107325</c:v>
                </c:pt>
                <c:pt idx="1">
                  <c:v>126825</c:v>
                </c:pt>
                <c:pt idx="2">
                  <c:v>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37-4580-802B-4B49A32F8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54960"/>
        <c:axId val="730967776"/>
      </c:barChart>
      <c:catAx>
        <c:axId val="6978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0967776"/>
        <c:crosses val="autoZero"/>
        <c:auto val="1"/>
        <c:lblAlgn val="ctr"/>
        <c:lblOffset val="100"/>
        <c:noMultiLvlLbl val="0"/>
      </c:catAx>
      <c:valAx>
        <c:axId val="730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8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TD!$B$37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TD!$A$38:$A$45</c:f>
              <c:strCache>
                <c:ptCount val="7"/>
                <c:pt idx="0">
                  <c:v>[21_25]</c:v>
                </c:pt>
                <c:pt idx="1">
                  <c:v>[26_30]</c:v>
                </c:pt>
                <c:pt idx="2">
                  <c:v>[31_35]</c:v>
                </c:pt>
                <c:pt idx="3">
                  <c:v>[36_40]</c:v>
                </c:pt>
                <c:pt idx="4">
                  <c:v>[41_45]</c:v>
                </c:pt>
                <c:pt idx="5">
                  <c:v>[46_50]</c:v>
                </c:pt>
                <c:pt idx="6">
                  <c:v>[50_+]</c:v>
                </c:pt>
              </c:strCache>
            </c:strRef>
          </c:cat>
          <c:val>
            <c:numRef>
              <c:f>TD!$B$38:$B$45</c:f>
              <c:numCache>
                <c:formatCode>General</c:formatCode>
                <c:ptCount val="7"/>
                <c:pt idx="0">
                  <c:v>19</c:v>
                </c:pt>
                <c:pt idx="1">
                  <c:v>100</c:v>
                </c:pt>
                <c:pt idx="2">
                  <c:v>94</c:v>
                </c:pt>
                <c:pt idx="3">
                  <c:v>88</c:v>
                </c:pt>
                <c:pt idx="4">
                  <c:v>83</c:v>
                </c:pt>
                <c:pt idx="5">
                  <c:v>98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7-4E22-8158-62740D21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856400"/>
        <c:axId val="730960832"/>
        <c:axId val="0"/>
      </c:bar3DChart>
      <c:catAx>
        <c:axId val="6978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0960832"/>
        <c:crosses val="autoZero"/>
        <c:auto val="1"/>
        <c:lblAlgn val="ctr"/>
        <c:lblOffset val="100"/>
        <c:noMultiLvlLbl val="0"/>
      </c:catAx>
      <c:valAx>
        <c:axId val="7309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8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Trabajadores por 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TD!$B$67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TD!$A$68:$A$71</c:f>
              <c:strCache>
                <c:ptCount val="3"/>
                <c:pt idx="0">
                  <c:v>Casado</c:v>
                </c:pt>
                <c:pt idx="1">
                  <c:v>Conviviente</c:v>
                </c:pt>
                <c:pt idx="2">
                  <c:v>Soltero</c:v>
                </c:pt>
              </c:strCache>
            </c:strRef>
          </c:cat>
          <c:val>
            <c:numRef>
              <c:f>TD!$B$68:$B$71</c:f>
              <c:numCache>
                <c:formatCode>General</c:formatCode>
                <c:ptCount val="3"/>
                <c:pt idx="0">
                  <c:v>164</c:v>
                </c:pt>
                <c:pt idx="1">
                  <c:v>167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F-49D2-B20A-55E116F4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[Examen Excel Proempresa.xlsx]TD!TablaDinámica13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Trabajadores</a:t>
            </a:r>
            <a:r>
              <a:rPr lang="es-PE" baseline="0"/>
              <a:t> por distrito</a:t>
            </a:r>
            <a:endParaRPr lang="es-PE"/>
          </a:p>
        </c:rich>
      </c:tx>
      <c:layout>
        <c:manualLayout>
          <c:xMode val="edge"/>
          <c:yMode val="edge"/>
          <c:x val="0.437944444444444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TD!$A$54:$A$64</c:f>
              <c:strCache>
                <c:ptCount val="10"/>
                <c:pt idx="0">
                  <c:v>Ancón</c:v>
                </c:pt>
                <c:pt idx="1">
                  <c:v>Carabayllo</c:v>
                </c:pt>
                <c:pt idx="2">
                  <c:v>Chorrillos</c:v>
                </c:pt>
                <c:pt idx="3">
                  <c:v>Comas</c:v>
                </c:pt>
                <c:pt idx="4">
                  <c:v>Independencia</c:v>
                </c:pt>
                <c:pt idx="5">
                  <c:v>Los Olivos</c:v>
                </c:pt>
                <c:pt idx="6">
                  <c:v>Puente Piedra</c:v>
                </c:pt>
                <c:pt idx="7">
                  <c:v>San Martín de Porres</c:v>
                </c:pt>
                <c:pt idx="8">
                  <c:v>Santa Rosa</c:v>
                </c:pt>
                <c:pt idx="9">
                  <c:v>Surco</c:v>
                </c:pt>
              </c:strCache>
            </c:strRef>
          </c:cat>
          <c:val>
            <c:numRef>
              <c:f>TD!$B$54:$B$64</c:f>
              <c:numCache>
                <c:formatCode>General</c:formatCode>
                <c:ptCount val="10"/>
                <c:pt idx="0">
                  <c:v>49</c:v>
                </c:pt>
                <c:pt idx="1">
                  <c:v>43</c:v>
                </c:pt>
                <c:pt idx="2">
                  <c:v>51</c:v>
                </c:pt>
                <c:pt idx="3">
                  <c:v>58</c:v>
                </c:pt>
                <c:pt idx="4">
                  <c:v>50</c:v>
                </c:pt>
                <c:pt idx="5">
                  <c:v>50</c:v>
                </c:pt>
                <c:pt idx="6">
                  <c:v>48</c:v>
                </c:pt>
                <c:pt idx="7">
                  <c:v>38</c:v>
                </c:pt>
                <c:pt idx="8">
                  <c:v>54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7-4F66-8D64-4DF086DDB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459552"/>
        <c:axId val="1414462464"/>
      </c:barChart>
      <c:catAx>
        <c:axId val="14144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462464"/>
        <c:crosses val="autoZero"/>
        <c:auto val="1"/>
        <c:lblAlgn val="ctr"/>
        <c:lblOffset val="100"/>
        <c:noMultiLvlLbl val="0"/>
      </c:catAx>
      <c:valAx>
        <c:axId val="1414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4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trabajadores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TD!$B$6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21-4020-B4C9-F1669D4A7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21-4020-B4C9-F1669D4A7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21-4020-B4C9-F1669D4A79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TD!$A$7:$A$10</c:f>
              <c:strCache>
                <c:ptCount val="3"/>
                <c:pt idx="0">
                  <c:v>Administrativo</c:v>
                </c:pt>
                <c:pt idx="1">
                  <c:v>Planta</c:v>
                </c:pt>
                <c:pt idx="2">
                  <c:v>Ventas</c:v>
                </c:pt>
              </c:strCache>
            </c:strRef>
          </c:cat>
          <c:val>
            <c:numRef>
              <c:f>TD!$B$7:$B$10</c:f>
              <c:numCache>
                <c:formatCode>General</c:formatCode>
                <c:ptCount val="3"/>
                <c:pt idx="0">
                  <c:v>160</c:v>
                </c:pt>
                <c:pt idx="1">
                  <c:v>170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21-4020-B4C9-F1669D4A79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27726079694583"/>
          <c:y val="0.19016027645494724"/>
          <c:w val="0.82568670316701809"/>
          <c:h val="0.70724928163220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TD!$B$19:$B$20</c:f>
              <c:strCache>
                <c:ptCount val="1"/>
                <c:pt idx="0">
                  <c:v>Administrativo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TD!$A$21:$A$24</c:f>
              <c:strCache>
                <c:ptCount val="3"/>
                <c:pt idx="0">
                  <c:v>Contratado</c:v>
                </c:pt>
                <c:pt idx="1">
                  <c:v>Nombrado</c:v>
                </c:pt>
                <c:pt idx="2">
                  <c:v>Temporal</c:v>
                </c:pt>
              </c:strCache>
            </c:strRef>
          </c:cat>
          <c:val>
            <c:numRef>
              <c:f>TD!$B$21:$B$24</c:f>
              <c:numCache>
                <c:formatCode>General</c:formatCode>
                <c:ptCount val="3"/>
                <c:pt idx="0">
                  <c:v>140125</c:v>
                </c:pt>
                <c:pt idx="1">
                  <c:v>123600</c:v>
                </c:pt>
                <c:pt idx="2">
                  <c:v>115275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7-45B1-A094-386D211E30AF}"/>
            </c:ext>
          </c:extLst>
        </c:ser>
        <c:ser>
          <c:idx val="1"/>
          <c:order val="1"/>
          <c:tx>
            <c:strRef>
              <c:f>TD!$C$19:$C$20</c:f>
              <c:strCache>
                <c:ptCount val="1"/>
                <c:pt idx="0">
                  <c:v>Planta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TD!$A$21:$A$24</c:f>
              <c:strCache>
                <c:ptCount val="3"/>
                <c:pt idx="0">
                  <c:v>Contratado</c:v>
                </c:pt>
                <c:pt idx="1">
                  <c:v>Nombrado</c:v>
                </c:pt>
                <c:pt idx="2">
                  <c:v>Temporal</c:v>
                </c:pt>
              </c:strCache>
            </c:strRef>
          </c:cat>
          <c:val>
            <c:numRef>
              <c:f>TD!$C$21:$C$24</c:f>
              <c:numCache>
                <c:formatCode>General</c:formatCode>
                <c:ptCount val="3"/>
                <c:pt idx="0">
                  <c:v>110600</c:v>
                </c:pt>
                <c:pt idx="1">
                  <c:v>106575</c:v>
                </c:pt>
                <c:pt idx="2">
                  <c:v>115375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97-45B1-A094-386D211E30AF}"/>
            </c:ext>
          </c:extLst>
        </c:ser>
        <c:ser>
          <c:idx val="2"/>
          <c:order val="2"/>
          <c:tx>
            <c:strRef>
              <c:f>TD!$D$19:$D$20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TD!$A$21:$A$24</c:f>
              <c:strCache>
                <c:ptCount val="3"/>
                <c:pt idx="0">
                  <c:v>Contratado</c:v>
                </c:pt>
                <c:pt idx="1">
                  <c:v>Nombrado</c:v>
                </c:pt>
                <c:pt idx="2">
                  <c:v>Temporal</c:v>
                </c:pt>
              </c:strCache>
            </c:strRef>
          </c:cat>
          <c:val>
            <c:numRef>
              <c:f>TD!$D$21:$D$24</c:f>
              <c:numCache>
                <c:formatCode>General</c:formatCode>
                <c:ptCount val="3"/>
                <c:pt idx="0">
                  <c:v>107325</c:v>
                </c:pt>
                <c:pt idx="1">
                  <c:v>126825</c:v>
                </c:pt>
                <c:pt idx="2">
                  <c:v>109500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97-45B1-A094-386D211E3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54960"/>
        <c:axId val="730967776"/>
      </c:barChart>
      <c:catAx>
        <c:axId val="69785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0967776"/>
        <c:crosses val="autoZero"/>
        <c:auto val="1"/>
        <c:lblAlgn val="ctr"/>
        <c:lblOffset val="100"/>
        <c:noMultiLvlLbl val="0"/>
      </c:catAx>
      <c:valAx>
        <c:axId val="730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85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[Examen Excel Proempresa.xlsx]TD!TablaDinámica12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</a:t>
            </a:r>
            <a:r>
              <a:rPr lang="en-US" baseline="0"/>
              <a:t> de edades de los trabajadores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287917737789202E-2"/>
          <c:y val="0.19781333333333337"/>
          <c:w val="0.88050556983718942"/>
          <c:h val="0.6784625721784777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TD!$B$37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TD!$A$38:$A$45</c:f>
              <c:strCache>
                <c:ptCount val="7"/>
                <c:pt idx="0">
                  <c:v>[21_25]</c:v>
                </c:pt>
                <c:pt idx="1">
                  <c:v>[26_30]</c:v>
                </c:pt>
                <c:pt idx="2">
                  <c:v>[31_35]</c:v>
                </c:pt>
                <c:pt idx="3">
                  <c:v>[36_40]</c:v>
                </c:pt>
                <c:pt idx="4">
                  <c:v>[41_45]</c:v>
                </c:pt>
                <c:pt idx="5">
                  <c:v>[46_50]</c:v>
                </c:pt>
                <c:pt idx="6">
                  <c:v>[50_+]</c:v>
                </c:pt>
              </c:strCache>
            </c:strRef>
          </c:cat>
          <c:val>
            <c:numRef>
              <c:f>TD!$B$38:$B$45</c:f>
              <c:numCache>
                <c:formatCode>General</c:formatCode>
                <c:ptCount val="7"/>
                <c:pt idx="0">
                  <c:v>19</c:v>
                </c:pt>
                <c:pt idx="1">
                  <c:v>100</c:v>
                </c:pt>
                <c:pt idx="2">
                  <c:v>94</c:v>
                </c:pt>
                <c:pt idx="3">
                  <c:v>88</c:v>
                </c:pt>
                <c:pt idx="4">
                  <c:v>83</c:v>
                </c:pt>
                <c:pt idx="5">
                  <c:v>98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7-4B5C-AEE1-FEF86D796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7856400"/>
        <c:axId val="730960832"/>
        <c:axId val="0"/>
      </c:bar3DChart>
      <c:catAx>
        <c:axId val="6978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30960832"/>
        <c:crosses val="autoZero"/>
        <c:auto val="1"/>
        <c:lblAlgn val="ctr"/>
        <c:lblOffset val="100"/>
        <c:noMultiLvlLbl val="0"/>
      </c:catAx>
      <c:valAx>
        <c:axId val="7309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785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[Examen Excel Proempresa.xlsx]TD!TablaDinámica13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Trabajadores</a:t>
            </a:r>
            <a:r>
              <a:rPr lang="es-PE" baseline="0"/>
              <a:t> por distrito</a:t>
            </a:r>
            <a:endParaRPr lang="es-PE"/>
          </a:p>
        </c:rich>
      </c:tx>
      <c:layout>
        <c:manualLayout>
          <c:xMode val="edge"/>
          <c:yMode val="edge"/>
          <c:x val="0.43794444444444447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TD!$A$54:$A$64</c:f>
              <c:strCache>
                <c:ptCount val="10"/>
                <c:pt idx="0">
                  <c:v>Ancón</c:v>
                </c:pt>
                <c:pt idx="1">
                  <c:v>Carabayllo</c:v>
                </c:pt>
                <c:pt idx="2">
                  <c:v>Chorrillos</c:v>
                </c:pt>
                <c:pt idx="3">
                  <c:v>Comas</c:v>
                </c:pt>
                <c:pt idx="4">
                  <c:v>Independencia</c:v>
                </c:pt>
                <c:pt idx="5">
                  <c:v>Los Olivos</c:v>
                </c:pt>
                <c:pt idx="6">
                  <c:v>Puente Piedra</c:v>
                </c:pt>
                <c:pt idx="7">
                  <c:v>San Martín de Porres</c:v>
                </c:pt>
                <c:pt idx="8">
                  <c:v>Santa Rosa</c:v>
                </c:pt>
                <c:pt idx="9">
                  <c:v>Surco</c:v>
                </c:pt>
              </c:strCache>
            </c:strRef>
          </c:cat>
          <c:val>
            <c:numRef>
              <c:f>TD!$B$54:$B$64</c:f>
              <c:numCache>
                <c:formatCode>General</c:formatCode>
                <c:ptCount val="10"/>
                <c:pt idx="0">
                  <c:v>49</c:v>
                </c:pt>
                <c:pt idx="1">
                  <c:v>43</c:v>
                </c:pt>
                <c:pt idx="2">
                  <c:v>51</c:v>
                </c:pt>
                <c:pt idx="3">
                  <c:v>58</c:v>
                </c:pt>
                <c:pt idx="4">
                  <c:v>50</c:v>
                </c:pt>
                <c:pt idx="5">
                  <c:v>50</c:v>
                </c:pt>
                <c:pt idx="6">
                  <c:v>48</c:v>
                </c:pt>
                <c:pt idx="7">
                  <c:v>38</c:v>
                </c:pt>
                <c:pt idx="8">
                  <c:v>54</c:v>
                </c:pt>
                <c:pt idx="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1-46AB-B30C-C9D5129300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8"/>
        <c:overlap val="-27"/>
        <c:axId val="1414459552"/>
        <c:axId val="1414462464"/>
      </c:barChart>
      <c:catAx>
        <c:axId val="14144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462464"/>
        <c:crosses val="autoZero"/>
        <c:auto val="1"/>
        <c:lblAlgn val="ctr"/>
        <c:lblOffset val="100"/>
        <c:noMultiLvlLbl val="0"/>
      </c:catAx>
      <c:valAx>
        <c:axId val="1414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445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10</xdr:col>
      <xdr:colOff>551714</xdr:colOff>
      <xdr:row>20</xdr:row>
      <xdr:rowOff>113779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6C95589-A709-7B86-5ADF-1B26AB94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0"/>
          <a:ext cx="5885714" cy="4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5</xdr:row>
      <xdr:rowOff>66676</xdr:rowOff>
    </xdr:from>
    <xdr:to>
      <xdr:col>15</xdr:col>
      <xdr:colOff>456444</xdr:colOff>
      <xdr:row>10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B50EB5-CF2B-7A91-B6D5-53FB33C1E9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9173"/>
        <a:stretch/>
      </xdr:blipFill>
      <xdr:spPr>
        <a:xfrm>
          <a:off x="7058025" y="1019176"/>
          <a:ext cx="6047619" cy="990600"/>
        </a:xfrm>
        <a:prstGeom prst="rect">
          <a:avLst/>
        </a:prstGeom>
      </xdr:spPr>
    </xdr:pic>
    <xdr:clientData/>
  </xdr:twoCellAnchor>
  <xdr:twoCellAnchor editAs="oneCell">
    <xdr:from>
      <xdr:col>0</xdr:col>
      <xdr:colOff>390526</xdr:colOff>
      <xdr:row>5</xdr:row>
      <xdr:rowOff>133351</xdr:rowOff>
    </xdr:from>
    <xdr:to>
      <xdr:col>1</xdr:col>
      <xdr:colOff>9526</xdr:colOff>
      <xdr:row>7</xdr:row>
      <xdr:rowOff>85726</xdr:rowOff>
    </xdr:to>
    <xdr:pic>
      <xdr:nvPicPr>
        <xdr:cNvPr id="4" name="Gráfico 3" descr="Lupa con relleno sólido">
          <a:extLst>
            <a:ext uri="{FF2B5EF4-FFF2-40B4-BE49-F238E27FC236}">
              <a16:creationId xmlns:a16="http://schemas.microsoft.com/office/drawing/2014/main" id="{035542BB-AC59-ED8B-D1DD-31F2869D9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90526" y="1085851"/>
          <a:ext cx="381000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85725</xdr:rowOff>
    </xdr:from>
    <xdr:to>
      <xdr:col>9</xdr:col>
      <xdr:colOff>704850</xdr:colOff>
      <xdr:row>13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F8AFE7E-5059-4084-8375-947FA745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14</xdr:row>
      <xdr:rowOff>76200</xdr:rowOff>
    </xdr:from>
    <xdr:to>
      <xdr:col>11</xdr:col>
      <xdr:colOff>104775</xdr:colOff>
      <xdr:row>29</xdr:row>
      <xdr:rowOff>90488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9C2782-6D97-49A2-A40B-047FB8772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31</xdr:row>
      <xdr:rowOff>219075</xdr:rowOff>
    </xdr:from>
    <xdr:to>
      <xdr:col>11</xdr:col>
      <xdr:colOff>552450</xdr:colOff>
      <xdr:row>46</xdr:row>
      <xdr:rowOff>80963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4EEA94-D616-48E6-89FB-A757AC43A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428625</xdr:colOff>
      <xdr:row>65</xdr:row>
      <xdr:rowOff>176212</xdr:rowOff>
    </xdr:from>
    <xdr:to>
      <xdr:col>9</xdr:col>
      <xdr:colOff>638175</xdr:colOff>
      <xdr:row>80</xdr:row>
      <xdr:rowOff>61912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BEBF9D6-31B9-5D6D-EDDD-38C5A0B1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52</xdr:row>
      <xdr:rowOff>0</xdr:rowOff>
    </xdr:from>
    <xdr:to>
      <xdr:col>9</xdr:col>
      <xdr:colOff>685800</xdr:colOff>
      <xdr:row>66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282D177-8F82-44B6-8EA8-32E44A48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142875</xdr:rowOff>
    </xdr:from>
    <xdr:to>
      <xdr:col>13</xdr:col>
      <xdr:colOff>0</xdr:colOff>
      <xdr:row>15</xdr:row>
      <xdr:rowOff>173250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AD7BF62-B85A-4A21-A092-A5DAF3A0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2</xdr:row>
      <xdr:rowOff>142876</xdr:rowOff>
    </xdr:from>
    <xdr:to>
      <xdr:col>8</xdr:col>
      <xdr:colOff>409575</xdr:colOff>
      <xdr:row>15</xdr:row>
      <xdr:rowOff>171451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7EAED6-4C50-4D83-87BD-9E76B4A1C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16</xdr:row>
      <xdr:rowOff>171450</xdr:rowOff>
    </xdr:from>
    <xdr:to>
      <xdr:col>8</xdr:col>
      <xdr:colOff>410250</xdr:colOff>
      <xdr:row>29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13A346-F886-4F15-A422-3A6D4CC9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161924</xdr:colOff>
      <xdr:row>2</xdr:row>
      <xdr:rowOff>142875</xdr:rowOff>
    </xdr:from>
    <xdr:to>
      <xdr:col>2</xdr:col>
      <xdr:colOff>476249</xdr:colOff>
      <xdr:row>8</xdr:row>
      <xdr:rowOff>161925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argo">
              <a:extLst>
                <a:ext uri="{FF2B5EF4-FFF2-40B4-BE49-F238E27FC236}">
                  <a16:creationId xmlns:a16="http://schemas.microsoft.com/office/drawing/2014/main" id="{3FCC1D10-1386-4233-B878-52EB7B0B04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638175"/>
              <a:ext cx="1838325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161924</xdr:colOff>
      <xdr:row>11</xdr:row>
      <xdr:rowOff>116681</xdr:rowOff>
    </xdr:from>
    <xdr:to>
      <xdr:col>2</xdr:col>
      <xdr:colOff>477524</xdr:colOff>
      <xdr:row>17</xdr:row>
      <xdr:rowOff>145256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ipo de empleado">
              <a:extLst>
                <a:ext uri="{FF2B5EF4-FFF2-40B4-BE49-F238E27FC236}">
                  <a16:creationId xmlns:a16="http://schemas.microsoft.com/office/drawing/2014/main" id="{E3782DEB-97E7-4570-B1BF-98C777F336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emple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2336006"/>
              <a:ext cx="1839600" cy="1171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161924</xdr:colOff>
      <xdr:row>20</xdr:row>
      <xdr:rowOff>100012</xdr:rowOff>
    </xdr:from>
    <xdr:to>
      <xdr:col>2</xdr:col>
      <xdr:colOff>477524</xdr:colOff>
      <xdr:row>27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Rango Edades">
              <a:extLst>
                <a:ext uri="{FF2B5EF4-FFF2-40B4-BE49-F238E27FC236}">
                  <a16:creationId xmlns:a16="http://schemas.microsoft.com/office/drawing/2014/main" id="{20756382-BCDD-4779-8A72-90C388AF7F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 Edad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4033837"/>
              <a:ext cx="1839600" cy="1400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3</xdr:col>
      <xdr:colOff>38099</xdr:colOff>
      <xdr:row>30</xdr:row>
      <xdr:rowOff>95250</xdr:rowOff>
    </xdr:from>
    <xdr:to>
      <xdr:col>13</xdr:col>
      <xdr:colOff>19050</xdr:colOff>
      <xdr:row>44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5479B39-D6F2-4E82-BD09-0680D507A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16</xdr:row>
      <xdr:rowOff>171450</xdr:rowOff>
    </xdr:from>
    <xdr:to>
      <xdr:col>12</xdr:col>
      <xdr:colOff>761925</xdr:colOff>
      <xdr:row>30</xdr:row>
      <xdr:rowOff>20850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245360AA-AF0B-40E1-9826-9A7D57E74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161924</xdr:colOff>
      <xdr:row>30</xdr:row>
      <xdr:rowOff>121443</xdr:rowOff>
    </xdr:from>
    <xdr:to>
      <xdr:col>2</xdr:col>
      <xdr:colOff>466724</xdr:colOff>
      <xdr:row>37</xdr:row>
      <xdr:rowOff>16668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Estado Civil">
              <a:extLst>
                <a:ext uri="{FF2B5EF4-FFF2-40B4-BE49-F238E27FC236}">
                  <a16:creationId xmlns:a16="http://schemas.microsoft.com/office/drawing/2014/main" id="{2A90317E-E992-4E1C-8AD7-C5983B104B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5960268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161924</xdr:colOff>
      <xdr:row>39</xdr:row>
      <xdr:rowOff>161925</xdr:rowOff>
    </xdr:from>
    <xdr:to>
      <xdr:col>2</xdr:col>
      <xdr:colOff>466724</xdr:colOff>
      <xdr:row>44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COVID19">
              <a:extLst>
                <a:ext uri="{FF2B5EF4-FFF2-40B4-BE49-F238E27FC236}">
                  <a16:creationId xmlns:a16="http://schemas.microsoft.com/office/drawing/2014/main" id="{F2FD461E-4560-4DCC-B27A-F117961868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V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7715250"/>
              <a:ext cx="1828800" cy="962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0.40786</cdr:x>
      <cdr:y>0.01658</cdr:y>
    </cdr:from>
    <cdr:to>
      <cdr:x>0.73219</cdr:x>
      <cdr:y>0.1393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33FA3AD8-B6D8-DD87-DD9B-5F5FBE2F44FE}"/>
            </a:ext>
          </a:extLst>
        </cdr:cNvPr>
        <cdr:cNvSpPr txBox="1"/>
      </cdr:nvSpPr>
      <cdr:spPr>
        <a:xfrm xmlns:a="http://schemas.openxmlformats.org/drawingml/2006/main">
          <a:off x="1581150" y="47625"/>
          <a:ext cx="1257299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Sueldo total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" refreshedDate="45318.52662650463" createdVersion="8" refreshedVersion="8" minRefreshableVersion="3" recordCount="500" xr:uid="{A63B5A96-96D4-4931-867B-4B3DB5E02370}">
  <cacheSource type="worksheet">
    <worksheetSource ref="A1:M501" sheet="OPERACIONES"/>
  </cacheSource>
  <cacheFields count="13">
    <cacheField name="NOMBRE" numFmtId="0">
      <sharedItems/>
    </cacheField>
    <cacheField name="Estado Civil" numFmtId="0">
      <sharedItems count="3">
        <s v="Casado"/>
        <s v="Conviviente"/>
        <s v="Soltero"/>
      </sharedItems>
    </cacheField>
    <cacheField name="Fechas de nacimiento" numFmtId="14">
      <sharedItems containsSemiMixedTypes="0" containsNonDate="0" containsDate="1" containsString="0" minDate="1972-01-16T00:00:00" maxDate="1998-11-04T00:00:00"/>
    </cacheField>
    <cacheField name="Edad" numFmtId="0">
      <sharedItems containsSemiMixedTypes="0" containsString="0" containsNumber="1" containsInteger="1" minValue="25" maxValue="51"/>
    </cacheField>
    <cacheField name="Distrito" numFmtId="0">
      <sharedItems count="10">
        <s v="Ancón"/>
        <s v="Surco"/>
        <s v="Santa Rosa"/>
        <s v="Carabayllo"/>
        <s v="Comas"/>
        <s v="Los Olivos"/>
        <s v="Chorrillos"/>
        <s v="Independencia"/>
        <s v="Puente Piedra"/>
        <s v="San Martín de Porres"/>
      </sharedItems>
    </cacheField>
    <cacheField name="Tipo de empleado" numFmtId="0">
      <sharedItems count="3">
        <s v="Contratado"/>
        <s v="Temporal"/>
        <s v="Nombrado"/>
      </sharedItems>
    </cacheField>
    <cacheField name="Cargo" numFmtId="0">
      <sharedItems count="3">
        <s v="Ventas"/>
        <s v="Administrativo"/>
        <s v="Planta"/>
      </sharedItems>
    </cacheField>
    <cacheField name="Sueldo" numFmtId="0">
      <sharedItems containsSemiMixedTypes="0" containsString="0" containsNumber="1" containsInteger="1" minValue="1775" maxValue="2575"/>
    </cacheField>
    <cacheField name="Ventas Mensuales" numFmtId="0">
      <sharedItems containsSemiMixedTypes="0" containsString="0" containsNumber="1" containsInteger="1" minValue="0" maxValue="24798"/>
    </cacheField>
    <cacheField name="COVID19" numFmtId="0">
      <sharedItems count="2">
        <s v="SI"/>
        <s v="NO"/>
      </sharedItems>
    </cacheField>
    <cacheField name=" N° de días con síntomas" numFmtId="0">
      <sharedItems containsSemiMixedTypes="0" containsString="0" containsNumber="1" containsInteger="1" minValue="0" maxValue="15"/>
    </cacheField>
    <cacheField name="Funcion Salario" numFmtId="0">
      <sharedItems containsSemiMixedTypes="0" containsString="0" containsNumber="1" minValue="1775" maxValue="4640.6000000000004"/>
    </cacheField>
    <cacheField name="Rango Edades" numFmtId="0">
      <sharedItems count="7">
        <s v="[41_45]"/>
        <s v="[31_35]"/>
        <s v="[46_50]"/>
        <s v="[36_40]"/>
        <s v="[26_30]"/>
        <s v="[50_+]"/>
        <s v="[21_25]"/>
      </sharedItems>
    </cacheField>
  </cacheFields>
  <extLst>
    <ext xmlns:x14="http://schemas.microsoft.com/office/spreadsheetml/2009/9/main" uri="{725AE2AE-9491-48be-B2B4-4EB974FC3084}">
      <x14:pivotCacheDefinition pivotCacheId="202994660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Adrián García 65"/>
    <x v="0"/>
    <d v="1982-05-12T00:00:00"/>
    <n v="41"/>
    <x v="0"/>
    <x v="0"/>
    <x v="0"/>
    <n v="2025"/>
    <n v="18645"/>
    <x v="0"/>
    <n v="10"/>
    <n v="3889.5"/>
    <x v="0"/>
  </r>
  <r>
    <s v="Adrián Rodríguez 40"/>
    <x v="0"/>
    <d v="1992-01-12T00:00:00"/>
    <n v="31"/>
    <x v="1"/>
    <x v="1"/>
    <x v="1"/>
    <n v="2175"/>
    <n v="0"/>
    <x v="0"/>
    <n v="8"/>
    <n v="2175"/>
    <x v="1"/>
  </r>
  <r>
    <s v="Adrián Rodríguez 31"/>
    <x v="1"/>
    <d v="1973-12-24T00:00:00"/>
    <n v="50"/>
    <x v="0"/>
    <x v="1"/>
    <x v="0"/>
    <n v="1825"/>
    <n v="22775"/>
    <x v="1"/>
    <n v="0"/>
    <n v="4102.5"/>
    <x v="2"/>
  </r>
  <r>
    <s v="Adriana Gallegos 54"/>
    <x v="1"/>
    <d v="1982-02-19T00:00:00"/>
    <n v="41"/>
    <x v="0"/>
    <x v="1"/>
    <x v="1"/>
    <n v="2175"/>
    <n v="0"/>
    <x v="0"/>
    <n v="4"/>
    <n v="2175"/>
    <x v="0"/>
  </r>
  <r>
    <s v="Adriana García 25"/>
    <x v="2"/>
    <d v="1973-12-23T00:00:00"/>
    <n v="50"/>
    <x v="2"/>
    <x v="1"/>
    <x v="2"/>
    <n v="1775"/>
    <n v="0"/>
    <x v="1"/>
    <n v="0"/>
    <n v="1775"/>
    <x v="2"/>
  </r>
  <r>
    <s v="Adriana García 89"/>
    <x v="2"/>
    <d v="1983-02-26T00:00:00"/>
    <n v="40"/>
    <x v="2"/>
    <x v="1"/>
    <x v="0"/>
    <n v="1825"/>
    <n v="13881"/>
    <x v="1"/>
    <n v="0"/>
    <n v="3213.1000000000004"/>
    <x v="3"/>
  </r>
  <r>
    <s v="Adriana Paredes 29"/>
    <x v="2"/>
    <d v="1977-08-18T00:00:00"/>
    <n v="46"/>
    <x v="2"/>
    <x v="1"/>
    <x v="1"/>
    <n v="2175"/>
    <n v="0"/>
    <x v="1"/>
    <n v="0"/>
    <n v="2175"/>
    <x v="2"/>
  </r>
  <r>
    <s v="Adriana Serrano 44"/>
    <x v="0"/>
    <d v="1995-06-06T00:00:00"/>
    <n v="28"/>
    <x v="3"/>
    <x v="0"/>
    <x v="0"/>
    <n v="2025"/>
    <n v="12639"/>
    <x v="1"/>
    <n v="0"/>
    <n v="3288.9"/>
    <x v="4"/>
  </r>
  <r>
    <s v="Adriana Soto 15"/>
    <x v="2"/>
    <d v="1989-09-27T00:00:00"/>
    <n v="34"/>
    <x v="0"/>
    <x v="1"/>
    <x v="0"/>
    <n v="1825"/>
    <n v="10312"/>
    <x v="1"/>
    <n v="0"/>
    <n v="2856.2"/>
    <x v="1"/>
  </r>
  <r>
    <s v="Adriana Vargas 80"/>
    <x v="1"/>
    <d v="1982-02-13T00:00:00"/>
    <n v="41"/>
    <x v="4"/>
    <x v="0"/>
    <x v="2"/>
    <n v="1975"/>
    <n v="0"/>
    <x v="0"/>
    <n v="3"/>
    <n v="1975"/>
    <x v="0"/>
  </r>
  <r>
    <s v="Alberto Pineda 4"/>
    <x v="2"/>
    <d v="1991-08-31T00:00:00"/>
    <n v="32"/>
    <x v="5"/>
    <x v="2"/>
    <x v="2"/>
    <n v="2175"/>
    <n v="0"/>
    <x v="0"/>
    <n v="13"/>
    <n v="2175"/>
    <x v="1"/>
  </r>
  <r>
    <s v="Alejandra Contreras 83"/>
    <x v="0"/>
    <d v="1987-11-28T00:00:00"/>
    <n v="36"/>
    <x v="1"/>
    <x v="1"/>
    <x v="1"/>
    <n v="2175"/>
    <n v="0"/>
    <x v="1"/>
    <n v="0"/>
    <n v="2175"/>
    <x v="3"/>
  </r>
  <r>
    <s v="Alejandro García 63"/>
    <x v="0"/>
    <d v="1989-09-21T00:00:00"/>
    <n v="34"/>
    <x v="5"/>
    <x v="0"/>
    <x v="2"/>
    <n v="1975"/>
    <n v="0"/>
    <x v="1"/>
    <n v="0"/>
    <n v="1975"/>
    <x v="1"/>
  </r>
  <r>
    <s v="Alejandro García 77"/>
    <x v="2"/>
    <d v="1987-01-15T00:00:00"/>
    <n v="36"/>
    <x v="0"/>
    <x v="0"/>
    <x v="0"/>
    <n v="2025"/>
    <n v="10589"/>
    <x v="1"/>
    <n v="0"/>
    <n v="3083.9"/>
    <x v="3"/>
  </r>
  <r>
    <s v="Alejandro González 11"/>
    <x v="0"/>
    <d v="1987-10-08T00:00:00"/>
    <n v="36"/>
    <x v="6"/>
    <x v="1"/>
    <x v="2"/>
    <n v="1775"/>
    <n v="0"/>
    <x v="1"/>
    <n v="0"/>
    <n v="1775"/>
    <x v="3"/>
  </r>
  <r>
    <s v="Alejandro Mendoza 10"/>
    <x v="1"/>
    <d v="1992-09-02T00:00:00"/>
    <n v="31"/>
    <x v="3"/>
    <x v="1"/>
    <x v="2"/>
    <n v="1775"/>
    <n v="0"/>
    <x v="1"/>
    <n v="0"/>
    <n v="1775"/>
    <x v="1"/>
  </r>
  <r>
    <s v="Alejandro Ramírez 89"/>
    <x v="2"/>
    <d v="1978-05-30T00:00:00"/>
    <n v="45"/>
    <x v="1"/>
    <x v="1"/>
    <x v="1"/>
    <n v="2175"/>
    <n v="0"/>
    <x v="1"/>
    <n v="0"/>
    <n v="2175"/>
    <x v="0"/>
  </r>
  <r>
    <s v="Alejandro Ramírez 38"/>
    <x v="0"/>
    <d v="1974-11-07T00:00:00"/>
    <n v="49"/>
    <x v="0"/>
    <x v="0"/>
    <x v="0"/>
    <n v="2025"/>
    <n v="17148"/>
    <x v="0"/>
    <n v="10"/>
    <n v="3739.8"/>
    <x v="2"/>
  </r>
  <r>
    <s v="Alejandro Ríos 17"/>
    <x v="1"/>
    <d v="1996-06-06T00:00:00"/>
    <n v="27"/>
    <x v="7"/>
    <x v="0"/>
    <x v="0"/>
    <n v="2025"/>
    <n v="16880"/>
    <x v="0"/>
    <n v="7"/>
    <n v="3713"/>
    <x v="4"/>
  </r>
  <r>
    <s v="Alejandro Rodríguez 69"/>
    <x v="2"/>
    <d v="1978-03-15T00:00:00"/>
    <n v="45"/>
    <x v="1"/>
    <x v="0"/>
    <x v="2"/>
    <n v="1975"/>
    <n v="0"/>
    <x v="1"/>
    <n v="0"/>
    <n v="1975"/>
    <x v="0"/>
  </r>
  <r>
    <s v="Alejandro Salgado 65"/>
    <x v="0"/>
    <d v="1988-01-21T00:00:00"/>
    <n v="35"/>
    <x v="8"/>
    <x v="2"/>
    <x v="1"/>
    <n v="2575"/>
    <n v="0"/>
    <x v="0"/>
    <n v="4"/>
    <n v="2575"/>
    <x v="1"/>
  </r>
  <r>
    <s v="Alejandro Serrano 39"/>
    <x v="2"/>
    <d v="1985-04-28T00:00:00"/>
    <n v="38"/>
    <x v="7"/>
    <x v="0"/>
    <x v="2"/>
    <n v="1975"/>
    <n v="0"/>
    <x v="0"/>
    <n v="10"/>
    <n v="1975"/>
    <x v="3"/>
  </r>
  <r>
    <s v="Alicia Ríos 50"/>
    <x v="0"/>
    <d v="1972-01-16T00:00:00"/>
    <n v="51"/>
    <x v="2"/>
    <x v="0"/>
    <x v="0"/>
    <n v="2025"/>
    <n v="21889"/>
    <x v="0"/>
    <n v="15"/>
    <n v="4213.8999999999996"/>
    <x v="5"/>
  </r>
  <r>
    <s v="Ana Díaz 45"/>
    <x v="1"/>
    <d v="1985-11-16T00:00:00"/>
    <n v="38"/>
    <x v="6"/>
    <x v="2"/>
    <x v="2"/>
    <n v="2175"/>
    <n v="0"/>
    <x v="0"/>
    <n v="2"/>
    <n v="2175"/>
    <x v="3"/>
  </r>
  <r>
    <s v="Ana Jiménez 77"/>
    <x v="1"/>
    <d v="1985-05-05T00:00:00"/>
    <n v="38"/>
    <x v="6"/>
    <x v="0"/>
    <x v="1"/>
    <n v="2375"/>
    <n v="0"/>
    <x v="0"/>
    <n v="7"/>
    <n v="2375"/>
    <x v="3"/>
  </r>
  <r>
    <s v="Ana Méndez 9"/>
    <x v="0"/>
    <d v="1979-01-03T00:00:00"/>
    <n v="44"/>
    <x v="7"/>
    <x v="2"/>
    <x v="1"/>
    <n v="2575"/>
    <n v="0"/>
    <x v="0"/>
    <n v="2"/>
    <n v="2575"/>
    <x v="0"/>
  </r>
  <r>
    <s v="Ana Rodríguez 68"/>
    <x v="0"/>
    <d v="1997-05-24T00:00:00"/>
    <n v="26"/>
    <x v="8"/>
    <x v="1"/>
    <x v="1"/>
    <n v="2175"/>
    <n v="0"/>
    <x v="1"/>
    <n v="0"/>
    <n v="2175"/>
    <x v="4"/>
  </r>
  <r>
    <s v="Ana Salgado 99"/>
    <x v="1"/>
    <d v="1984-06-10T00:00:00"/>
    <n v="39"/>
    <x v="9"/>
    <x v="1"/>
    <x v="0"/>
    <n v="1825"/>
    <n v="16802"/>
    <x v="1"/>
    <n v="0"/>
    <n v="3505.2"/>
    <x v="3"/>
  </r>
  <r>
    <s v="Ana Valdez 50"/>
    <x v="2"/>
    <d v="1998-05-06T00:00:00"/>
    <n v="25"/>
    <x v="1"/>
    <x v="0"/>
    <x v="1"/>
    <n v="2375"/>
    <n v="0"/>
    <x v="1"/>
    <n v="0"/>
    <n v="2375"/>
    <x v="6"/>
  </r>
  <r>
    <s v="Andrea García 72"/>
    <x v="2"/>
    <d v="1994-07-22T00:00:00"/>
    <n v="29"/>
    <x v="1"/>
    <x v="0"/>
    <x v="1"/>
    <n v="2375"/>
    <n v="0"/>
    <x v="1"/>
    <n v="0"/>
    <n v="2375"/>
    <x v="4"/>
  </r>
  <r>
    <s v="Andrea García 74"/>
    <x v="0"/>
    <d v="1988-11-18T00:00:00"/>
    <n v="35"/>
    <x v="6"/>
    <x v="2"/>
    <x v="2"/>
    <n v="2175"/>
    <n v="0"/>
    <x v="1"/>
    <n v="0"/>
    <n v="2175"/>
    <x v="1"/>
  </r>
  <r>
    <s v="Andrea García 41"/>
    <x v="0"/>
    <d v="1998-03-29T00:00:00"/>
    <n v="25"/>
    <x v="1"/>
    <x v="1"/>
    <x v="0"/>
    <n v="1825"/>
    <n v="19641"/>
    <x v="0"/>
    <n v="11"/>
    <n v="3789.1000000000004"/>
    <x v="6"/>
  </r>
  <r>
    <s v="Andrea García 92"/>
    <x v="0"/>
    <d v="1974-12-13T00:00:00"/>
    <n v="49"/>
    <x v="4"/>
    <x v="1"/>
    <x v="0"/>
    <n v="1825"/>
    <n v="15259"/>
    <x v="1"/>
    <n v="0"/>
    <n v="3350.9"/>
    <x v="2"/>
  </r>
  <r>
    <s v="Andrea Guzmán 79"/>
    <x v="1"/>
    <d v="1981-07-22T00:00:00"/>
    <n v="42"/>
    <x v="8"/>
    <x v="2"/>
    <x v="2"/>
    <n v="2175"/>
    <n v="0"/>
    <x v="0"/>
    <n v="5"/>
    <n v="2175"/>
    <x v="0"/>
  </r>
  <r>
    <s v="Andrea Mendoza 97"/>
    <x v="1"/>
    <d v="1992-07-08T00:00:00"/>
    <n v="31"/>
    <x v="9"/>
    <x v="1"/>
    <x v="1"/>
    <n v="2175"/>
    <n v="0"/>
    <x v="0"/>
    <n v="13"/>
    <n v="2175"/>
    <x v="1"/>
  </r>
  <r>
    <s v="Andrea Pérez 65"/>
    <x v="2"/>
    <d v="1996-03-14T00:00:00"/>
    <n v="27"/>
    <x v="4"/>
    <x v="0"/>
    <x v="2"/>
    <n v="1975"/>
    <n v="0"/>
    <x v="0"/>
    <n v="12"/>
    <n v="1975"/>
    <x v="4"/>
  </r>
  <r>
    <s v="Andrea Ramírez 29"/>
    <x v="2"/>
    <d v="1993-12-13T00:00:00"/>
    <n v="30"/>
    <x v="0"/>
    <x v="2"/>
    <x v="2"/>
    <n v="2175"/>
    <n v="0"/>
    <x v="1"/>
    <n v="0"/>
    <n v="2175"/>
    <x v="4"/>
  </r>
  <r>
    <s v="Andrea Ramírez 87"/>
    <x v="0"/>
    <d v="1990-06-30T00:00:00"/>
    <n v="33"/>
    <x v="8"/>
    <x v="2"/>
    <x v="2"/>
    <n v="2175"/>
    <n v="0"/>
    <x v="0"/>
    <n v="14"/>
    <n v="2175"/>
    <x v="1"/>
  </r>
  <r>
    <s v="Andrea Ramírez 84"/>
    <x v="2"/>
    <d v="1976-01-22T00:00:00"/>
    <n v="47"/>
    <x v="7"/>
    <x v="1"/>
    <x v="2"/>
    <n v="1775"/>
    <n v="0"/>
    <x v="1"/>
    <n v="0"/>
    <n v="1775"/>
    <x v="2"/>
  </r>
  <r>
    <s v="Andrea Ramírez 21"/>
    <x v="2"/>
    <d v="1985-12-17T00:00:00"/>
    <n v="38"/>
    <x v="2"/>
    <x v="0"/>
    <x v="0"/>
    <n v="2025"/>
    <n v="11845"/>
    <x v="1"/>
    <n v="0"/>
    <n v="3209.5"/>
    <x v="3"/>
  </r>
  <r>
    <s v="Andrea Ramírez 36"/>
    <x v="1"/>
    <d v="1987-03-07T00:00:00"/>
    <n v="36"/>
    <x v="8"/>
    <x v="2"/>
    <x v="0"/>
    <n v="2225"/>
    <n v="22186"/>
    <x v="0"/>
    <n v="5"/>
    <n v="4443.6000000000004"/>
    <x v="3"/>
  </r>
  <r>
    <s v="Andrea Rodríguez 25"/>
    <x v="2"/>
    <d v="1987-11-24T00:00:00"/>
    <n v="36"/>
    <x v="5"/>
    <x v="0"/>
    <x v="1"/>
    <n v="2375"/>
    <n v="0"/>
    <x v="1"/>
    <n v="0"/>
    <n v="2375"/>
    <x v="3"/>
  </r>
  <r>
    <s v="Andrea Rodríguez 28"/>
    <x v="1"/>
    <d v="1975-10-12T00:00:00"/>
    <n v="48"/>
    <x v="8"/>
    <x v="1"/>
    <x v="2"/>
    <n v="1775"/>
    <n v="0"/>
    <x v="1"/>
    <n v="0"/>
    <n v="1775"/>
    <x v="2"/>
  </r>
  <r>
    <s v="Andrea Rodríguez 39"/>
    <x v="0"/>
    <d v="1997-03-10T00:00:00"/>
    <n v="26"/>
    <x v="6"/>
    <x v="0"/>
    <x v="0"/>
    <n v="2025"/>
    <n v="18813"/>
    <x v="1"/>
    <n v="0"/>
    <n v="3906.3"/>
    <x v="4"/>
  </r>
  <r>
    <s v="Andrea Rodríguez 22"/>
    <x v="0"/>
    <d v="1995-02-02T00:00:00"/>
    <n v="28"/>
    <x v="1"/>
    <x v="2"/>
    <x v="0"/>
    <n v="2225"/>
    <n v="18104"/>
    <x v="0"/>
    <n v="1"/>
    <n v="4035.4"/>
    <x v="4"/>
  </r>
  <r>
    <s v="Andrea Valdez 80"/>
    <x v="0"/>
    <d v="1993-09-17T00:00:00"/>
    <n v="30"/>
    <x v="3"/>
    <x v="0"/>
    <x v="2"/>
    <n v="1975"/>
    <n v="0"/>
    <x v="1"/>
    <n v="0"/>
    <n v="1975"/>
    <x v="4"/>
  </r>
  <r>
    <s v="Andrés García 99"/>
    <x v="1"/>
    <d v="1983-08-14T00:00:00"/>
    <n v="40"/>
    <x v="4"/>
    <x v="1"/>
    <x v="2"/>
    <n v="1775"/>
    <n v="0"/>
    <x v="1"/>
    <n v="0"/>
    <n v="1775"/>
    <x v="3"/>
  </r>
  <r>
    <s v="Andrés García 64"/>
    <x v="1"/>
    <d v="1974-12-24T00:00:00"/>
    <n v="49"/>
    <x v="6"/>
    <x v="2"/>
    <x v="0"/>
    <n v="2225"/>
    <n v="17030"/>
    <x v="1"/>
    <n v="0"/>
    <n v="3928"/>
    <x v="2"/>
  </r>
  <r>
    <s v="Andrés Mendoza 16"/>
    <x v="0"/>
    <d v="1983-06-05T00:00:00"/>
    <n v="40"/>
    <x v="3"/>
    <x v="1"/>
    <x v="2"/>
    <n v="1775"/>
    <n v="0"/>
    <x v="1"/>
    <n v="0"/>
    <n v="1775"/>
    <x v="3"/>
  </r>
  <r>
    <s v="Andrés Morales 61"/>
    <x v="2"/>
    <d v="1986-11-19T00:00:00"/>
    <n v="37"/>
    <x v="8"/>
    <x v="0"/>
    <x v="0"/>
    <n v="2025"/>
    <n v="17858"/>
    <x v="1"/>
    <n v="0"/>
    <n v="3810.8"/>
    <x v="3"/>
  </r>
  <r>
    <s v="Andrés Pérez 12"/>
    <x v="2"/>
    <d v="1989-12-20T00:00:00"/>
    <n v="34"/>
    <x v="5"/>
    <x v="2"/>
    <x v="0"/>
    <n v="2225"/>
    <n v="12518"/>
    <x v="0"/>
    <n v="6"/>
    <n v="3476.8"/>
    <x v="1"/>
  </r>
  <r>
    <s v="Andrés Ramírez 76"/>
    <x v="2"/>
    <d v="1979-07-26T00:00:00"/>
    <n v="44"/>
    <x v="6"/>
    <x v="2"/>
    <x v="1"/>
    <n v="2575"/>
    <n v="0"/>
    <x v="1"/>
    <n v="0"/>
    <n v="2575"/>
    <x v="0"/>
  </r>
  <r>
    <s v="Andrés Ramírez 22"/>
    <x v="2"/>
    <d v="1997-09-12T00:00:00"/>
    <n v="26"/>
    <x v="2"/>
    <x v="1"/>
    <x v="2"/>
    <n v="1775"/>
    <n v="0"/>
    <x v="1"/>
    <n v="0"/>
    <n v="1775"/>
    <x v="4"/>
  </r>
  <r>
    <s v="Andrés Rodríguez 72"/>
    <x v="1"/>
    <d v="1988-03-05T00:00:00"/>
    <n v="35"/>
    <x v="1"/>
    <x v="1"/>
    <x v="2"/>
    <n v="1775"/>
    <n v="0"/>
    <x v="0"/>
    <n v="3"/>
    <n v="1775"/>
    <x v="1"/>
  </r>
  <r>
    <s v="Andrés Vázquez 41"/>
    <x v="1"/>
    <d v="1989-01-22T00:00:00"/>
    <n v="34"/>
    <x v="7"/>
    <x v="2"/>
    <x v="0"/>
    <n v="2225"/>
    <n v="21962"/>
    <x v="0"/>
    <n v="14"/>
    <n v="4421.2000000000007"/>
    <x v="1"/>
  </r>
  <r>
    <s v="Ángel Mendoza 7"/>
    <x v="1"/>
    <d v="1986-04-19T00:00:00"/>
    <n v="37"/>
    <x v="7"/>
    <x v="2"/>
    <x v="0"/>
    <n v="2225"/>
    <n v="20168"/>
    <x v="1"/>
    <n v="0"/>
    <n v="4241.8"/>
    <x v="3"/>
  </r>
  <r>
    <s v="Ángel Sánchez 81"/>
    <x v="0"/>
    <d v="1992-02-21T00:00:00"/>
    <n v="31"/>
    <x v="4"/>
    <x v="1"/>
    <x v="1"/>
    <n v="2175"/>
    <n v="0"/>
    <x v="1"/>
    <n v="0"/>
    <n v="2175"/>
    <x v="1"/>
  </r>
  <r>
    <s v="Arturo Acosta 84"/>
    <x v="2"/>
    <d v="1974-02-18T00:00:00"/>
    <n v="49"/>
    <x v="2"/>
    <x v="1"/>
    <x v="1"/>
    <n v="2175"/>
    <n v="0"/>
    <x v="0"/>
    <n v="11"/>
    <n v="2175"/>
    <x v="2"/>
  </r>
  <r>
    <s v="Arturo García 18"/>
    <x v="1"/>
    <d v="1975-05-25T00:00:00"/>
    <n v="48"/>
    <x v="4"/>
    <x v="0"/>
    <x v="1"/>
    <n v="2375"/>
    <n v="0"/>
    <x v="0"/>
    <n v="3"/>
    <n v="2375"/>
    <x v="2"/>
  </r>
  <r>
    <s v="Arturo Ramírez 87"/>
    <x v="0"/>
    <d v="1974-02-11T00:00:00"/>
    <n v="49"/>
    <x v="3"/>
    <x v="2"/>
    <x v="2"/>
    <n v="2175"/>
    <n v="0"/>
    <x v="1"/>
    <n v="0"/>
    <n v="2175"/>
    <x v="2"/>
  </r>
  <r>
    <s v="Arturo Rodríguez 20"/>
    <x v="1"/>
    <d v="1977-06-09T00:00:00"/>
    <n v="46"/>
    <x v="7"/>
    <x v="1"/>
    <x v="1"/>
    <n v="2175"/>
    <n v="0"/>
    <x v="1"/>
    <n v="0"/>
    <n v="2175"/>
    <x v="2"/>
  </r>
  <r>
    <s v="Arturo Rodríguez 93"/>
    <x v="1"/>
    <d v="1973-06-06T00:00:00"/>
    <n v="50"/>
    <x v="5"/>
    <x v="1"/>
    <x v="1"/>
    <n v="2175"/>
    <n v="0"/>
    <x v="1"/>
    <n v="0"/>
    <n v="2175"/>
    <x v="2"/>
  </r>
  <r>
    <s v="Arturo Rodríguez 13"/>
    <x v="2"/>
    <d v="1991-09-08T00:00:00"/>
    <n v="32"/>
    <x v="2"/>
    <x v="2"/>
    <x v="0"/>
    <n v="2225"/>
    <n v="10265"/>
    <x v="0"/>
    <n v="14"/>
    <n v="3251.5"/>
    <x v="1"/>
  </r>
  <r>
    <s v="Arturo Serrano 38"/>
    <x v="0"/>
    <d v="1986-11-22T00:00:00"/>
    <n v="37"/>
    <x v="5"/>
    <x v="0"/>
    <x v="0"/>
    <n v="2025"/>
    <n v="15222"/>
    <x v="0"/>
    <n v="11"/>
    <n v="3547.2"/>
    <x v="3"/>
  </r>
  <r>
    <s v="Beatriz Navarro 94"/>
    <x v="2"/>
    <d v="1977-05-23T00:00:00"/>
    <n v="46"/>
    <x v="4"/>
    <x v="1"/>
    <x v="0"/>
    <n v="1825"/>
    <n v="18585"/>
    <x v="1"/>
    <n v="0"/>
    <n v="3683.5"/>
    <x v="2"/>
  </r>
  <r>
    <s v="Brenda García 9"/>
    <x v="1"/>
    <d v="1988-02-24T00:00:00"/>
    <n v="35"/>
    <x v="9"/>
    <x v="0"/>
    <x v="2"/>
    <n v="1975"/>
    <n v="0"/>
    <x v="1"/>
    <n v="0"/>
    <n v="1975"/>
    <x v="1"/>
  </r>
  <r>
    <s v="Brenda García 50"/>
    <x v="1"/>
    <d v="1973-06-23T00:00:00"/>
    <n v="50"/>
    <x v="6"/>
    <x v="1"/>
    <x v="2"/>
    <n v="1775"/>
    <n v="0"/>
    <x v="1"/>
    <n v="0"/>
    <n v="1775"/>
    <x v="2"/>
  </r>
  <r>
    <s v="Brenda García 50"/>
    <x v="1"/>
    <d v="1984-06-23T00:00:00"/>
    <n v="39"/>
    <x v="5"/>
    <x v="0"/>
    <x v="0"/>
    <n v="2025"/>
    <n v="20755"/>
    <x v="1"/>
    <n v="0"/>
    <n v="4100.5"/>
    <x v="3"/>
  </r>
  <r>
    <s v="Brenda Paredes 80"/>
    <x v="2"/>
    <d v="1993-07-20T00:00:00"/>
    <n v="30"/>
    <x v="1"/>
    <x v="2"/>
    <x v="1"/>
    <n v="2575"/>
    <n v="0"/>
    <x v="1"/>
    <n v="0"/>
    <n v="2575"/>
    <x v="4"/>
  </r>
  <r>
    <s v="Brenda Ramírez 89"/>
    <x v="0"/>
    <d v="1982-12-02T00:00:00"/>
    <n v="41"/>
    <x v="1"/>
    <x v="2"/>
    <x v="1"/>
    <n v="2575"/>
    <n v="0"/>
    <x v="0"/>
    <n v="6"/>
    <n v="2575"/>
    <x v="0"/>
  </r>
  <r>
    <s v="Brenda Ramírez 97"/>
    <x v="1"/>
    <d v="1978-08-21T00:00:00"/>
    <n v="45"/>
    <x v="1"/>
    <x v="1"/>
    <x v="1"/>
    <n v="2175"/>
    <n v="0"/>
    <x v="0"/>
    <n v="4"/>
    <n v="2175"/>
    <x v="0"/>
  </r>
  <r>
    <s v="Brenda Ramírez 66"/>
    <x v="1"/>
    <d v="1974-02-02T00:00:00"/>
    <n v="49"/>
    <x v="7"/>
    <x v="1"/>
    <x v="2"/>
    <n v="1775"/>
    <n v="0"/>
    <x v="1"/>
    <n v="0"/>
    <n v="1775"/>
    <x v="2"/>
  </r>
  <r>
    <s v="Brenda Ramírez 98"/>
    <x v="0"/>
    <d v="1989-06-05T00:00:00"/>
    <n v="34"/>
    <x v="9"/>
    <x v="1"/>
    <x v="0"/>
    <n v="1825"/>
    <n v="15979"/>
    <x v="0"/>
    <n v="11"/>
    <n v="3422.9"/>
    <x v="1"/>
  </r>
  <r>
    <s v="Brenda Ramírez 35"/>
    <x v="2"/>
    <d v="1985-07-29T00:00:00"/>
    <n v="38"/>
    <x v="0"/>
    <x v="1"/>
    <x v="0"/>
    <n v="1825"/>
    <n v="12847"/>
    <x v="0"/>
    <n v="5"/>
    <n v="3109.7"/>
    <x v="3"/>
  </r>
  <r>
    <s v="Brenda Rodríguez 29"/>
    <x v="1"/>
    <d v="1983-02-03T00:00:00"/>
    <n v="40"/>
    <x v="9"/>
    <x v="0"/>
    <x v="2"/>
    <n v="1975"/>
    <n v="0"/>
    <x v="1"/>
    <n v="0"/>
    <n v="1975"/>
    <x v="3"/>
  </r>
  <r>
    <s v="Brenda Rodríguez 55"/>
    <x v="2"/>
    <d v="1981-12-25T00:00:00"/>
    <n v="42"/>
    <x v="9"/>
    <x v="2"/>
    <x v="2"/>
    <n v="2175"/>
    <n v="0"/>
    <x v="0"/>
    <n v="5"/>
    <n v="2175"/>
    <x v="0"/>
  </r>
  <r>
    <s v="Brenda Serrano 49"/>
    <x v="1"/>
    <d v="1981-03-12T00:00:00"/>
    <n v="42"/>
    <x v="6"/>
    <x v="1"/>
    <x v="2"/>
    <n v="1775"/>
    <n v="0"/>
    <x v="0"/>
    <n v="15"/>
    <n v="1775"/>
    <x v="0"/>
  </r>
  <r>
    <s v="Brenda Torres 19"/>
    <x v="2"/>
    <d v="1996-07-11T00:00:00"/>
    <n v="27"/>
    <x v="9"/>
    <x v="2"/>
    <x v="1"/>
    <n v="2575"/>
    <n v="0"/>
    <x v="1"/>
    <n v="0"/>
    <n v="2575"/>
    <x v="4"/>
  </r>
  <r>
    <s v="Bruno Ortega 59"/>
    <x v="1"/>
    <d v="1974-03-27T00:00:00"/>
    <n v="49"/>
    <x v="6"/>
    <x v="1"/>
    <x v="0"/>
    <n v="1825"/>
    <n v="20353"/>
    <x v="0"/>
    <n v="6"/>
    <n v="3860.3"/>
    <x v="2"/>
  </r>
  <r>
    <s v="Camila García 42"/>
    <x v="0"/>
    <d v="1982-11-30T00:00:00"/>
    <n v="41"/>
    <x v="8"/>
    <x v="2"/>
    <x v="0"/>
    <n v="2225"/>
    <n v="12234"/>
    <x v="0"/>
    <n v="12"/>
    <n v="3448.4"/>
    <x v="0"/>
  </r>
  <r>
    <s v="Camila Paredes 97"/>
    <x v="2"/>
    <d v="1981-01-11T00:00:00"/>
    <n v="42"/>
    <x v="7"/>
    <x v="1"/>
    <x v="2"/>
    <n v="1775"/>
    <n v="0"/>
    <x v="0"/>
    <n v="7"/>
    <n v="1775"/>
    <x v="0"/>
  </r>
  <r>
    <s v="Camila Ramírez 49"/>
    <x v="0"/>
    <d v="1990-04-14T00:00:00"/>
    <n v="33"/>
    <x v="0"/>
    <x v="0"/>
    <x v="1"/>
    <n v="2375"/>
    <n v="0"/>
    <x v="1"/>
    <n v="0"/>
    <n v="2375"/>
    <x v="1"/>
  </r>
  <r>
    <s v="Camilo García 3"/>
    <x v="2"/>
    <d v="1981-06-15T00:00:00"/>
    <n v="42"/>
    <x v="4"/>
    <x v="2"/>
    <x v="2"/>
    <n v="2175"/>
    <n v="0"/>
    <x v="0"/>
    <n v="5"/>
    <n v="2175"/>
    <x v="0"/>
  </r>
  <r>
    <s v="Carla García 28"/>
    <x v="2"/>
    <d v="1991-01-24T00:00:00"/>
    <n v="32"/>
    <x v="0"/>
    <x v="2"/>
    <x v="2"/>
    <n v="2175"/>
    <n v="0"/>
    <x v="1"/>
    <n v="0"/>
    <n v="2175"/>
    <x v="1"/>
  </r>
  <r>
    <s v="Carla Rodríguez 94"/>
    <x v="0"/>
    <d v="1975-12-12T00:00:00"/>
    <n v="48"/>
    <x v="6"/>
    <x v="1"/>
    <x v="0"/>
    <n v="1825"/>
    <n v="12237"/>
    <x v="0"/>
    <n v="8"/>
    <n v="3048.7"/>
    <x v="2"/>
  </r>
  <r>
    <s v="Carla Valenzuela 81"/>
    <x v="0"/>
    <d v="1992-06-22T00:00:00"/>
    <n v="31"/>
    <x v="0"/>
    <x v="2"/>
    <x v="1"/>
    <n v="2575"/>
    <n v="0"/>
    <x v="0"/>
    <n v="10"/>
    <n v="2575"/>
    <x v="1"/>
  </r>
  <r>
    <s v="Carlos Herrera 6"/>
    <x v="2"/>
    <d v="1977-04-04T00:00:00"/>
    <n v="46"/>
    <x v="9"/>
    <x v="1"/>
    <x v="0"/>
    <n v="1825"/>
    <n v="23864"/>
    <x v="1"/>
    <n v="0"/>
    <n v="4211.3999999999996"/>
    <x v="2"/>
  </r>
  <r>
    <s v="Carlos Ramírez 22"/>
    <x v="1"/>
    <d v="1998-08-01T00:00:00"/>
    <n v="25"/>
    <x v="0"/>
    <x v="2"/>
    <x v="0"/>
    <n v="2225"/>
    <n v="21880"/>
    <x v="0"/>
    <n v="14"/>
    <n v="4413"/>
    <x v="6"/>
  </r>
  <r>
    <s v="Carlos Rodríguez 69"/>
    <x v="1"/>
    <d v="1983-07-31T00:00:00"/>
    <n v="40"/>
    <x v="1"/>
    <x v="2"/>
    <x v="1"/>
    <n v="2575"/>
    <n v="0"/>
    <x v="0"/>
    <n v="10"/>
    <n v="2575"/>
    <x v="3"/>
  </r>
  <r>
    <s v="Carlos Rodríguez 8"/>
    <x v="0"/>
    <d v="1990-08-12T00:00:00"/>
    <n v="33"/>
    <x v="2"/>
    <x v="2"/>
    <x v="2"/>
    <n v="2175"/>
    <n v="0"/>
    <x v="0"/>
    <n v="1"/>
    <n v="2175"/>
    <x v="1"/>
  </r>
  <r>
    <s v="Carlos Sánchez 90"/>
    <x v="2"/>
    <d v="1978-09-09T00:00:00"/>
    <n v="45"/>
    <x v="4"/>
    <x v="1"/>
    <x v="0"/>
    <n v="1825"/>
    <n v="12593"/>
    <x v="0"/>
    <n v="1"/>
    <n v="3084.3"/>
    <x v="0"/>
  </r>
  <r>
    <s v="Carlos Vázquez 47"/>
    <x v="0"/>
    <d v="1989-04-03T00:00:00"/>
    <n v="34"/>
    <x v="7"/>
    <x v="1"/>
    <x v="2"/>
    <n v="1775"/>
    <n v="0"/>
    <x v="0"/>
    <n v="6"/>
    <n v="1775"/>
    <x v="1"/>
  </r>
  <r>
    <s v="Carmen Jiménez 96"/>
    <x v="0"/>
    <d v="1974-08-02T00:00:00"/>
    <n v="49"/>
    <x v="0"/>
    <x v="1"/>
    <x v="2"/>
    <n v="1775"/>
    <n v="0"/>
    <x v="1"/>
    <n v="0"/>
    <n v="1775"/>
    <x v="2"/>
  </r>
  <r>
    <s v="Carolina Ramírez 89"/>
    <x v="1"/>
    <d v="1989-12-30T00:00:00"/>
    <n v="34"/>
    <x v="2"/>
    <x v="1"/>
    <x v="2"/>
    <n v="1775"/>
    <n v="0"/>
    <x v="0"/>
    <n v="8"/>
    <n v="1775"/>
    <x v="1"/>
  </r>
  <r>
    <s v="Carolina Ramírez 35"/>
    <x v="2"/>
    <d v="1992-09-23T00:00:00"/>
    <n v="31"/>
    <x v="0"/>
    <x v="2"/>
    <x v="0"/>
    <n v="2225"/>
    <n v="19732"/>
    <x v="1"/>
    <n v="0"/>
    <n v="4198.2"/>
    <x v="1"/>
  </r>
  <r>
    <s v="Carolina Torres 77"/>
    <x v="2"/>
    <d v="1978-06-19T00:00:00"/>
    <n v="45"/>
    <x v="1"/>
    <x v="0"/>
    <x v="1"/>
    <n v="2375"/>
    <n v="0"/>
    <x v="0"/>
    <n v="11"/>
    <n v="2375"/>
    <x v="0"/>
  </r>
  <r>
    <s v="Carolina Vargas 76"/>
    <x v="1"/>
    <d v="1986-05-26T00:00:00"/>
    <n v="37"/>
    <x v="1"/>
    <x v="2"/>
    <x v="2"/>
    <n v="2175"/>
    <n v="0"/>
    <x v="0"/>
    <n v="2"/>
    <n v="2175"/>
    <x v="3"/>
  </r>
  <r>
    <s v="Clara Pérez 19"/>
    <x v="2"/>
    <d v="1976-09-11T00:00:00"/>
    <n v="47"/>
    <x v="1"/>
    <x v="2"/>
    <x v="0"/>
    <n v="2225"/>
    <n v="15348"/>
    <x v="0"/>
    <n v="15"/>
    <n v="3759.8"/>
    <x v="2"/>
  </r>
  <r>
    <s v="Claudia García 100"/>
    <x v="2"/>
    <d v="1989-04-22T00:00:00"/>
    <n v="34"/>
    <x v="6"/>
    <x v="0"/>
    <x v="1"/>
    <n v="2375"/>
    <n v="0"/>
    <x v="0"/>
    <n v="14"/>
    <n v="2375"/>
    <x v="1"/>
  </r>
  <r>
    <s v="Claudia García 38"/>
    <x v="0"/>
    <d v="1979-09-25T00:00:00"/>
    <n v="44"/>
    <x v="6"/>
    <x v="2"/>
    <x v="1"/>
    <n v="2575"/>
    <n v="0"/>
    <x v="0"/>
    <n v="9"/>
    <n v="2575"/>
    <x v="0"/>
  </r>
  <r>
    <s v="Claudia García 6"/>
    <x v="2"/>
    <d v="1979-07-14T00:00:00"/>
    <n v="44"/>
    <x v="7"/>
    <x v="1"/>
    <x v="1"/>
    <n v="2175"/>
    <n v="0"/>
    <x v="0"/>
    <n v="8"/>
    <n v="2175"/>
    <x v="0"/>
  </r>
  <r>
    <s v="Claudia Juárez 39"/>
    <x v="2"/>
    <d v="1997-08-02T00:00:00"/>
    <n v="26"/>
    <x v="7"/>
    <x v="2"/>
    <x v="2"/>
    <n v="2175"/>
    <n v="0"/>
    <x v="1"/>
    <n v="0"/>
    <n v="2175"/>
    <x v="4"/>
  </r>
  <r>
    <s v="Claudia Núñez 41"/>
    <x v="2"/>
    <d v="1989-04-29T00:00:00"/>
    <n v="34"/>
    <x v="7"/>
    <x v="0"/>
    <x v="1"/>
    <n v="2375"/>
    <n v="0"/>
    <x v="0"/>
    <n v="7"/>
    <n v="2375"/>
    <x v="1"/>
  </r>
  <r>
    <s v="Claudia Ramírez 97"/>
    <x v="2"/>
    <d v="1983-02-08T00:00:00"/>
    <n v="40"/>
    <x v="7"/>
    <x v="0"/>
    <x v="1"/>
    <n v="2375"/>
    <n v="0"/>
    <x v="1"/>
    <n v="0"/>
    <n v="2375"/>
    <x v="3"/>
  </r>
  <r>
    <s v="Claudia Ramírez 55"/>
    <x v="0"/>
    <d v="1979-09-21T00:00:00"/>
    <n v="44"/>
    <x v="6"/>
    <x v="1"/>
    <x v="1"/>
    <n v="2175"/>
    <n v="0"/>
    <x v="1"/>
    <n v="0"/>
    <n v="2175"/>
    <x v="0"/>
  </r>
  <r>
    <s v="Claudia Ramírez 36"/>
    <x v="0"/>
    <d v="1987-07-02T00:00:00"/>
    <n v="36"/>
    <x v="9"/>
    <x v="1"/>
    <x v="2"/>
    <n v="1775"/>
    <n v="0"/>
    <x v="0"/>
    <n v="7"/>
    <n v="1775"/>
    <x v="3"/>
  </r>
  <r>
    <s v="Claudia Ramírez 81"/>
    <x v="0"/>
    <d v="1980-05-28T00:00:00"/>
    <n v="43"/>
    <x v="6"/>
    <x v="0"/>
    <x v="0"/>
    <n v="2025"/>
    <n v="10924"/>
    <x v="0"/>
    <n v="9"/>
    <n v="3117.4"/>
    <x v="0"/>
  </r>
  <r>
    <s v="Claudia Ramírez 4"/>
    <x v="1"/>
    <d v="1998-07-13T00:00:00"/>
    <n v="25"/>
    <x v="2"/>
    <x v="1"/>
    <x v="0"/>
    <n v="1825"/>
    <n v="20972"/>
    <x v="1"/>
    <n v="0"/>
    <n v="3922.2000000000003"/>
    <x v="6"/>
  </r>
  <r>
    <s v="Claudia Ramírez 74"/>
    <x v="1"/>
    <d v="1985-07-30T00:00:00"/>
    <n v="38"/>
    <x v="4"/>
    <x v="1"/>
    <x v="0"/>
    <n v="1825"/>
    <n v="10539"/>
    <x v="0"/>
    <n v="14"/>
    <n v="2878.9"/>
    <x v="3"/>
  </r>
  <r>
    <s v="Claudia Rodríguez 57"/>
    <x v="2"/>
    <d v="1978-09-27T00:00:00"/>
    <n v="45"/>
    <x v="1"/>
    <x v="0"/>
    <x v="1"/>
    <n v="2375"/>
    <n v="0"/>
    <x v="1"/>
    <n v="0"/>
    <n v="2375"/>
    <x v="0"/>
  </r>
  <r>
    <s v="Claudia Rodríguez 18"/>
    <x v="1"/>
    <d v="1972-02-13T00:00:00"/>
    <n v="51"/>
    <x v="2"/>
    <x v="0"/>
    <x v="1"/>
    <n v="2375"/>
    <n v="0"/>
    <x v="1"/>
    <n v="0"/>
    <n v="2375"/>
    <x v="5"/>
  </r>
  <r>
    <s v="Claudia Rodríguez 20"/>
    <x v="2"/>
    <d v="1989-12-31T00:00:00"/>
    <n v="34"/>
    <x v="2"/>
    <x v="0"/>
    <x v="2"/>
    <n v="1975"/>
    <n v="0"/>
    <x v="0"/>
    <n v="4"/>
    <n v="1975"/>
    <x v="1"/>
  </r>
  <r>
    <s v="Claudia Rodríguez 96"/>
    <x v="2"/>
    <d v="1993-07-25T00:00:00"/>
    <n v="30"/>
    <x v="4"/>
    <x v="1"/>
    <x v="2"/>
    <n v="1775"/>
    <n v="0"/>
    <x v="0"/>
    <n v="6"/>
    <n v="1775"/>
    <x v="4"/>
  </r>
  <r>
    <s v="Claudia Rodríguez 24"/>
    <x v="1"/>
    <d v="1995-01-25T00:00:00"/>
    <n v="28"/>
    <x v="0"/>
    <x v="0"/>
    <x v="0"/>
    <n v="2025"/>
    <n v="11536"/>
    <x v="1"/>
    <n v="0"/>
    <n v="3178.6000000000004"/>
    <x v="4"/>
  </r>
  <r>
    <s v="Claudia Torres 59"/>
    <x v="0"/>
    <d v="1974-07-02T00:00:00"/>
    <n v="49"/>
    <x v="8"/>
    <x v="2"/>
    <x v="1"/>
    <n v="2575"/>
    <n v="0"/>
    <x v="0"/>
    <n v="12"/>
    <n v="2575"/>
    <x v="2"/>
  </r>
  <r>
    <s v="Claudia Vargas 21"/>
    <x v="2"/>
    <d v="1995-03-24T00:00:00"/>
    <n v="28"/>
    <x v="5"/>
    <x v="1"/>
    <x v="0"/>
    <n v="1825"/>
    <n v="17205"/>
    <x v="0"/>
    <n v="13"/>
    <n v="3545.5"/>
    <x v="4"/>
  </r>
  <r>
    <s v="Daniel García 68"/>
    <x v="0"/>
    <d v="1986-03-20T00:00:00"/>
    <n v="37"/>
    <x v="6"/>
    <x v="1"/>
    <x v="1"/>
    <n v="2175"/>
    <n v="0"/>
    <x v="1"/>
    <n v="0"/>
    <n v="2175"/>
    <x v="3"/>
  </r>
  <r>
    <s v="Daniel García 72"/>
    <x v="2"/>
    <d v="1980-01-05T00:00:00"/>
    <n v="43"/>
    <x v="3"/>
    <x v="1"/>
    <x v="1"/>
    <n v="2175"/>
    <n v="0"/>
    <x v="0"/>
    <n v="11"/>
    <n v="2175"/>
    <x v="0"/>
  </r>
  <r>
    <s v="Daniel García 13"/>
    <x v="1"/>
    <d v="1977-12-01T00:00:00"/>
    <n v="46"/>
    <x v="0"/>
    <x v="2"/>
    <x v="2"/>
    <n v="2175"/>
    <n v="0"/>
    <x v="0"/>
    <n v="1"/>
    <n v="2175"/>
    <x v="2"/>
  </r>
  <r>
    <s v="Daniel Ramírez 35"/>
    <x v="2"/>
    <d v="1987-07-23T00:00:00"/>
    <n v="36"/>
    <x v="0"/>
    <x v="0"/>
    <x v="1"/>
    <n v="2375"/>
    <n v="0"/>
    <x v="0"/>
    <n v="5"/>
    <n v="2375"/>
    <x v="3"/>
  </r>
  <r>
    <s v="Daniel Rodríguez 22"/>
    <x v="0"/>
    <d v="1994-12-18T00:00:00"/>
    <n v="29"/>
    <x v="3"/>
    <x v="2"/>
    <x v="2"/>
    <n v="2175"/>
    <n v="0"/>
    <x v="1"/>
    <n v="0"/>
    <n v="2175"/>
    <x v="4"/>
  </r>
  <r>
    <s v="Daniel Rodríguez 72"/>
    <x v="2"/>
    <d v="1974-02-05T00:00:00"/>
    <n v="49"/>
    <x v="5"/>
    <x v="2"/>
    <x v="0"/>
    <n v="2225"/>
    <n v="14993"/>
    <x v="0"/>
    <n v="8"/>
    <n v="3724.3"/>
    <x v="2"/>
  </r>
  <r>
    <s v="Daniela Rodríguez 12"/>
    <x v="2"/>
    <d v="1977-03-21T00:00:00"/>
    <n v="46"/>
    <x v="9"/>
    <x v="2"/>
    <x v="1"/>
    <n v="2575"/>
    <n v="0"/>
    <x v="0"/>
    <n v="10"/>
    <n v="2575"/>
    <x v="2"/>
  </r>
  <r>
    <s v="Daniela Rodríguez 18"/>
    <x v="1"/>
    <d v="1984-07-30T00:00:00"/>
    <n v="39"/>
    <x v="0"/>
    <x v="2"/>
    <x v="0"/>
    <n v="2225"/>
    <n v="15666"/>
    <x v="0"/>
    <n v="8"/>
    <n v="3791.6000000000004"/>
    <x v="3"/>
  </r>
  <r>
    <s v="Daniela Rojas 83"/>
    <x v="0"/>
    <d v="1997-10-14T00:00:00"/>
    <n v="26"/>
    <x v="6"/>
    <x v="2"/>
    <x v="0"/>
    <n v="2225"/>
    <n v="18737"/>
    <x v="0"/>
    <n v="14"/>
    <n v="4098.7"/>
    <x v="4"/>
  </r>
  <r>
    <s v="Daniela Salgado 89"/>
    <x v="2"/>
    <d v="1984-12-28T00:00:00"/>
    <n v="39"/>
    <x v="7"/>
    <x v="1"/>
    <x v="2"/>
    <n v="1775"/>
    <n v="0"/>
    <x v="0"/>
    <n v="5"/>
    <n v="1775"/>
    <x v="3"/>
  </r>
  <r>
    <s v="Daniela Torres 28"/>
    <x v="0"/>
    <d v="1976-02-09T00:00:00"/>
    <n v="47"/>
    <x v="5"/>
    <x v="2"/>
    <x v="1"/>
    <n v="2575"/>
    <n v="0"/>
    <x v="0"/>
    <n v="14"/>
    <n v="2575"/>
    <x v="2"/>
  </r>
  <r>
    <s v="David Arroyo 23"/>
    <x v="1"/>
    <d v="1992-10-11T00:00:00"/>
    <n v="31"/>
    <x v="3"/>
    <x v="1"/>
    <x v="1"/>
    <n v="2175"/>
    <n v="0"/>
    <x v="0"/>
    <n v="1"/>
    <n v="2175"/>
    <x v="1"/>
  </r>
  <r>
    <s v="Diana Aguilar 70"/>
    <x v="1"/>
    <d v="1982-04-19T00:00:00"/>
    <n v="41"/>
    <x v="8"/>
    <x v="0"/>
    <x v="2"/>
    <n v="1975"/>
    <n v="0"/>
    <x v="1"/>
    <n v="0"/>
    <n v="1975"/>
    <x v="0"/>
  </r>
  <r>
    <s v="Diana Montoya 96"/>
    <x v="2"/>
    <d v="1984-12-12T00:00:00"/>
    <n v="39"/>
    <x v="3"/>
    <x v="1"/>
    <x v="0"/>
    <n v="1825"/>
    <n v="16464"/>
    <x v="0"/>
    <n v="8"/>
    <n v="3471.4"/>
    <x v="3"/>
  </r>
  <r>
    <s v="Diana Paredes 71"/>
    <x v="0"/>
    <d v="1972-11-04T00:00:00"/>
    <n v="51"/>
    <x v="5"/>
    <x v="2"/>
    <x v="1"/>
    <n v="2575"/>
    <n v="0"/>
    <x v="1"/>
    <n v="0"/>
    <n v="2575"/>
    <x v="5"/>
  </r>
  <r>
    <s v="Diana Rodríguez 48"/>
    <x v="2"/>
    <d v="1988-12-02T00:00:00"/>
    <n v="35"/>
    <x v="3"/>
    <x v="1"/>
    <x v="2"/>
    <n v="1775"/>
    <n v="0"/>
    <x v="0"/>
    <n v="1"/>
    <n v="1775"/>
    <x v="1"/>
  </r>
  <r>
    <s v="Diego Ramírez 80"/>
    <x v="1"/>
    <d v="1973-10-18T00:00:00"/>
    <n v="50"/>
    <x v="9"/>
    <x v="2"/>
    <x v="1"/>
    <n v="2575"/>
    <n v="0"/>
    <x v="0"/>
    <n v="6"/>
    <n v="2575"/>
    <x v="2"/>
  </r>
  <r>
    <s v="Diego Salazar 19"/>
    <x v="2"/>
    <d v="1981-09-27T00:00:00"/>
    <n v="42"/>
    <x v="0"/>
    <x v="0"/>
    <x v="2"/>
    <n v="1975"/>
    <n v="0"/>
    <x v="1"/>
    <n v="0"/>
    <n v="1975"/>
    <x v="0"/>
  </r>
  <r>
    <s v="Diego Vargas 67"/>
    <x v="0"/>
    <d v="1985-11-30T00:00:00"/>
    <n v="38"/>
    <x v="8"/>
    <x v="1"/>
    <x v="0"/>
    <n v="1825"/>
    <n v="20604"/>
    <x v="0"/>
    <n v="9"/>
    <n v="3885.4"/>
    <x v="3"/>
  </r>
  <r>
    <s v="Edgar Pérez 83"/>
    <x v="2"/>
    <d v="1981-12-25T00:00:00"/>
    <n v="42"/>
    <x v="1"/>
    <x v="1"/>
    <x v="2"/>
    <n v="1775"/>
    <n v="0"/>
    <x v="1"/>
    <n v="0"/>
    <n v="1775"/>
    <x v="0"/>
  </r>
  <r>
    <s v="Edgar Torres 4"/>
    <x v="0"/>
    <d v="1992-09-13T00:00:00"/>
    <n v="31"/>
    <x v="3"/>
    <x v="0"/>
    <x v="0"/>
    <n v="2025"/>
    <n v="12583"/>
    <x v="1"/>
    <n v="0"/>
    <n v="3283.3"/>
    <x v="1"/>
  </r>
  <r>
    <s v="Eduardo García 93"/>
    <x v="0"/>
    <d v="1981-01-28T00:00:00"/>
    <n v="42"/>
    <x v="4"/>
    <x v="0"/>
    <x v="1"/>
    <n v="2375"/>
    <n v="0"/>
    <x v="1"/>
    <n v="0"/>
    <n v="2375"/>
    <x v="0"/>
  </r>
  <r>
    <s v="Eduardo García 56"/>
    <x v="1"/>
    <d v="1981-09-15T00:00:00"/>
    <n v="42"/>
    <x v="6"/>
    <x v="0"/>
    <x v="2"/>
    <n v="1975"/>
    <n v="0"/>
    <x v="0"/>
    <n v="12"/>
    <n v="1975"/>
    <x v="0"/>
  </r>
  <r>
    <s v="Eduardo García 84"/>
    <x v="2"/>
    <d v="1991-01-15T00:00:00"/>
    <n v="32"/>
    <x v="9"/>
    <x v="0"/>
    <x v="0"/>
    <n v="2025"/>
    <n v="18339"/>
    <x v="0"/>
    <n v="13"/>
    <n v="3858.9"/>
    <x v="1"/>
  </r>
  <r>
    <s v="Eduardo García 5"/>
    <x v="2"/>
    <d v="1985-04-26T00:00:00"/>
    <n v="38"/>
    <x v="2"/>
    <x v="1"/>
    <x v="0"/>
    <n v="1825"/>
    <n v="18503"/>
    <x v="0"/>
    <n v="3"/>
    <n v="3675.3"/>
    <x v="3"/>
  </r>
  <r>
    <s v="Eduardo García 84"/>
    <x v="1"/>
    <d v="1977-06-16T00:00:00"/>
    <n v="46"/>
    <x v="4"/>
    <x v="1"/>
    <x v="0"/>
    <n v="1825"/>
    <n v="16781"/>
    <x v="0"/>
    <n v="4"/>
    <n v="3503.1000000000004"/>
    <x v="2"/>
  </r>
  <r>
    <s v="Eduardo Medina 28"/>
    <x v="2"/>
    <d v="1975-09-13T00:00:00"/>
    <n v="48"/>
    <x v="4"/>
    <x v="1"/>
    <x v="0"/>
    <n v="1825"/>
    <n v="17370"/>
    <x v="1"/>
    <n v="0"/>
    <n v="3562"/>
    <x v="2"/>
  </r>
  <r>
    <s v="Eduardo Ramírez 98"/>
    <x v="1"/>
    <d v="1985-10-19T00:00:00"/>
    <n v="38"/>
    <x v="7"/>
    <x v="1"/>
    <x v="1"/>
    <n v="2175"/>
    <n v="0"/>
    <x v="1"/>
    <n v="0"/>
    <n v="2175"/>
    <x v="3"/>
  </r>
  <r>
    <s v="Eduardo Ramírez 70"/>
    <x v="2"/>
    <d v="1972-03-30T00:00:00"/>
    <n v="51"/>
    <x v="7"/>
    <x v="0"/>
    <x v="0"/>
    <n v="2025"/>
    <n v="23271"/>
    <x v="0"/>
    <n v="3"/>
    <n v="4352.1000000000004"/>
    <x v="5"/>
  </r>
  <r>
    <s v="Eduardo Rodríguez 88"/>
    <x v="0"/>
    <d v="1993-06-12T00:00:00"/>
    <n v="30"/>
    <x v="4"/>
    <x v="0"/>
    <x v="1"/>
    <n v="2375"/>
    <n v="0"/>
    <x v="1"/>
    <n v="0"/>
    <n v="2375"/>
    <x v="4"/>
  </r>
  <r>
    <s v="Eduardo Rodríguez 75"/>
    <x v="2"/>
    <d v="1986-10-24T00:00:00"/>
    <n v="37"/>
    <x v="3"/>
    <x v="1"/>
    <x v="2"/>
    <n v="1775"/>
    <n v="0"/>
    <x v="0"/>
    <n v="3"/>
    <n v="1775"/>
    <x v="3"/>
  </r>
  <r>
    <s v="Eduardo Rodríguez 37"/>
    <x v="0"/>
    <d v="1983-09-27T00:00:00"/>
    <n v="40"/>
    <x v="3"/>
    <x v="1"/>
    <x v="2"/>
    <n v="1775"/>
    <n v="0"/>
    <x v="1"/>
    <n v="0"/>
    <n v="1775"/>
    <x v="3"/>
  </r>
  <r>
    <s v="Eduardo Serrano 84"/>
    <x v="2"/>
    <d v="1998-03-17T00:00:00"/>
    <n v="25"/>
    <x v="4"/>
    <x v="2"/>
    <x v="0"/>
    <n v="2225"/>
    <n v="15084"/>
    <x v="1"/>
    <n v="0"/>
    <n v="3733.4"/>
    <x v="6"/>
  </r>
  <r>
    <s v="Elena Castro 97"/>
    <x v="1"/>
    <d v="1992-06-06T00:00:00"/>
    <n v="31"/>
    <x v="8"/>
    <x v="2"/>
    <x v="1"/>
    <n v="2575"/>
    <n v="0"/>
    <x v="0"/>
    <n v="11"/>
    <n v="2575"/>
    <x v="1"/>
  </r>
  <r>
    <s v="Elena Galván 4"/>
    <x v="1"/>
    <d v="1996-06-22T00:00:00"/>
    <n v="27"/>
    <x v="0"/>
    <x v="0"/>
    <x v="0"/>
    <n v="2025"/>
    <n v="13539"/>
    <x v="1"/>
    <n v="0"/>
    <n v="3378.9"/>
    <x v="4"/>
  </r>
  <r>
    <s v="Enrique Soto 100"/>
    <x v="1"/>
    <d v="1979-10-05T00:00:00"/>
    <n v="44"/>
    <x v="8"/>
    <x v="1"/>
    <x v="2"/>
    <n v="1775"/>
    <n v="0"/>
    <x v="1"/>
    <n v="0"/>
    <n v="1775"/>
    <x v="0"/>
  </r>
  <r>
    <s v="Ernesto Peña 80"/>
    <x v="2"/>
    <d v="1994-09-03T00:00:00"/>
    <n v="29"/>
    <x v="6"/>
    <x v="0"/>
    <x v="1"/>
    <n v="2375"/>
    <n v="0"/>
    <x v="0"/>
    <n v="8"/>
    <n v="2375"/>
    <x v="4"/>
  </r>
  <r>
    <s v="Estefanía Carrillo 75"/>
    <x v="1"/>
    <d v="1995-10-08T00:00:00"/>
    <n v="28"/>
    <x v="9"/>
    <x v="1"/>
    <x v="2"/>
    <n v="1775"/>
    <n v="0"/>
    <x v="1"/>
    <n v="0"/>
    <n v="1775"/>
    <x v="4"/>
  </r>
  <r>
    <s v="Estela Mora 6"/>
    <x v="0"/>
    <d v="1972-09-07T00:00:00"/>
    <n v="51"/>
    <x v="7"/>
    <x v="1"/>
    <x v="2"/>
    <n v="1775"/>
    <n v="0"/>
    <x v="0"/>
    <n v="11"/>
    <n v="1775"/>
    <x v="5"/>
  </r>
  <r>
    <s v="Felipe García 52"/>
    <x v="0"/>
    <d v="1978-02-15T00:00:00"/>
    <n v="45"/>
    <x v="9"/>
    <x v="0"/>
    <x v="2"/>
    <n v="1975"/>
    <n v="0"/>
    <x v="1"/>
    <n v="0"/>
    <n v="1975"/>
    <x v="0"/>
  </r>
  <r>
    <s v="Felipe García 67"/>
    <x v="1"/>
    <d v="1974-06-01T00:00:00"/>
    <n v="49"/>
    <x v="1"/>
    <x v="0"/>
    <x v="0"/>
    <n v="2025"/>
    <n v="16077"/>
    <x v="1"/>
    <n v="0"/>
    <n v="3632.7"/>
    <x v="2"/>
  </r>
  <r>
    <s v="Felipe García 21"/>
    <x v="1"/>
    <d v="1975-05-12T00:00:00"/>
    <n v="48"/>
    <x v="6"/>
    <x v="2"/>
    <x v="0"/>
    <n v="2225"/>
    <n v="13755"/>
    <x v="1"/>
    <n v="0"/>
    <n v="3600.5"/>
    <x v="2"/>
  </r>
  <r>
    <s v="Felipe Montes 1"/>
    <x v="0"/>
    <d v="1988-09-04T00:00:00"/>
    <n v="35"/>
    <x v="7"/>
    <x v="0"/>
    <x v="2"/>
    <n v="1975"/>
    <n v="0"/>
    <x v="0"/>
    <n v="14"/>
    <n v="1975"/>
    <x v="1"/>
  </r>
  <r>
    <s v="Felipe Ramírez 34"/>
    <x v="0"/>
    <d v="1993-05-11T00:00:00"/>
    <n v="30"/>
    <x v="5"/>
    <x v="0"/>
    <x v="2"/>
    <n v="1975"/>
    <n v="0"/>
    <x v="0"/>
    <n v="14"/>
    <n v="1975"/>
    <x v="4"/>
  </r>
  <r>
    <s v="Felipe Rodríguez 96"/>
    <x v="2"/>
    <d v="1998-06-04T00:00:00"/>
    <n v="25"/>
    <x v="0"/>
    <x v="2"/>
    <x v="2"/>
    <n v="2175"/>
    <n v="0"/>
    <x v="1"/>
    <n v="0"/>
    <n v="2175"/>
    <x v="6"/>
  </r>
  <r>
    <s v="Felipe Torres 71"/>
    <x v="2"/>
    <d v="1976-01-28T00:00:00"/>
    <n v="47"/>
    <x v="8"/>
    <x v="1"/>
    <x v="1"/>
    <n v="2175"/>
    <n v="0"/>
    <x v="0"/>
    <n v="9"/>
    <n v="2175"/>
    <x v="2"/>
  </r>
  <r>
    <s v="Fernanda García 14"/>
    <x v="0"/>
    <d v="1995-01-04T00:00:00"/>
    <n v="28"/>
    <x v="8"/>
    <x v="0"/>
    <x v="1"/>
    <n v="2375"/>
    <n v="0"/>
    <x v="0"/>
    <n v="6"/>
    <n v="2375"/>
    <x v="4"/>
  </r>
  <r>
    <s v="Fernanda Vargas 72"/>
    <x v="1"/>
    <d v="1988-12-15T00:00:00"/>
    <n v="35"/>
    <x v="4"/>
    <x v="1"/>
    <x v="1"/>
    <n v="2175"/>
    <n v="0"/>
    <x v="0"/>
    <n v="12"/>
    <n v="2175"/>
    <x v="1"/>
  </r>
  <r>
    <s v="Fernando Castro 63"/>
    <x v="1"/>
    <d v="1974-01-04T00:00:00"/>
    <n v="49"/>
    <x v="5"/>
    <x v="1"/>
    <x v="0"/>
    <n v="1825"/>
    <n v="24134"/>
    <x v="0"/>
    <n v="15"/>
    <n v="4238.3999999999996"/>
    <x v="2"/>
  </r>
  <r>
    <s v="Fernando Ramírez 65"/>
    <x v="2"/>
    <d v="1984-10-25T00:00:00"/>
    <n v="39"/>
    <x v="3"/>
    <x v="2"/>
    <x v="0"/>
    <n v="2225"/>
    <n v="15160"/>
    <x v="1"/>
    <n v="0"/>
    <n v="3741"/>
    <x v="3"/>
  </r>
  <r>
    <s v="Francisco García 64"/>
    <x v="1"/>
    <d v="1991-08-03T00:00:00"/>
    <n v="32"/>
    <x v="7"/>
    <x v="1"/>
    <x v="1"/>
    <n v="2175"/>
    <n v="0"/>
    <x v="0"/>
    <n v="5"/>
    <n v="2175"/>
    <x v="1"/>
  </r>
  <r>
    <s v="Francisco Herrera 4"/>
    <x v="1"/>
    <d v="1985-03-02T00:00:00"/>
    <n v="38"/>
    <x v="9"/>
    <x v="0"/>
    <x v="0"/>
    <n v="2025"/>
    <n v="14925"/>
    <x v="1"/>
    <n v="0"/>
    <n v="3517.5"/>
    <x v="3"/>
  </r>
  <r>
    <s v="Francisco Núñez 99"/>
    <x v="2"/>
    <d v="1972-03-31T00:00:00"/>
    <n v="51"/>
    <x v="7"/>
    <x v="1"/>
    <x v="2"/>
    <n v="1775"/>
    <n v="0"/>
    <x v="1"/>
    <n v="0"/>
    <n v="1775"/>
    <x v="5"/>
  </r>
  <r>
    <s v="Francisco Ramírez 46"/>
    <x v="1"/>
    <d v="1984-12-07T00:00:00"/>
    <n v="39"/>
    <x v="4"/>
    <x v="2"/>
    <x v="1"/>
    <n v="2575"/>
    <n v="0"/>
    <x v="1"/>
    <n v="0"/>
    <n v="2575"/>
    <x v="3"/>
  </r>
  <r>
    <s v="Francisco Ramírez 24"/>
    <x v="2"/>
    <d v="1978-01-09T00:00:00"/>
    <n v="45"/>
    <x v="2"/>
    <x v="2"/>
    <x v="1"/>
    <n v="2575"/>
    <n v="0"/>
    <x v="1"/>
    <n v="0"/>
    <n v="2575"/>
    <x v="0"/>
  </r>
  <r>
    <s v="Francisco Ramírez 77"/>
    <x v="2"/>
    <d v="1985-09-26T00:00:00"/>
    <n v="38"/>
    <x v="4"/>
    <x v="1"/>
    <x v="2"/>
    <n v="1775"/>
    <n v="0"/>
    <x v="0"/>
    <n v="6"/>
    <n v="1775"/>
    <x v="3"/>
  </r>
  <r>
    <s v="Francisco Ramírez 64"/>
    <x v="2"/>
    <d v="1988-01-07T00:00:00"/>
    <n v="35"/>
    <x v="6"/>
    <x v="1"/>
    <x v="0"/>
    <n v="1825"/>
    <n v="23772"/>
    <x v="1"/>
    <n v="0"/>
    <n v="4202.2000000000007"/>
    <x v="1"/>
  </r>
  <r>
    <s v="Francisco Rodríguez 98"/>
    <x v="1"/>
    <d v="1977-08-06T00:00:00"/>
    <n v="46"/>
    <x v="2"/>
    <x v="0"/>
    <x v="2"/>
    <n v="1975"/>
    <n v="0"/>
    <x v="0"/>
    <n v="8"/>
    <n v="1975"/>
    <x v="2"/>
  </r>
  <r>
    <s v="Francisco Rodríguez 90"/>
    <x v="0"/>
    <d v="1990-12-29T00:00:00"/>
    <n v="33"/>
    <x v="3"/>
    <x v="1"/>
    <x v="2"/>
    <n v="1775"/>
    <n v="0"/>
    <x v="0"/>
    <n v="1"/>
    <n v="1775"/>
    <x v="1"/>
  </r>
  <r>
    <s v="Francisco Rodríguez 74"/>
    <x v="1"/>
    <d v="1998-04-08T00:00:00"/>
    <n v="25"/>
    <x v="7"/>
    <x v="2"/>
    <x v="0"/>
    <n v="2225"/>
    <n v="23701"/>
    <x v="1"/>
    <n v="0"/>
    <n v="4595.1000000000004"/>
    <x v="6"/>
  </r>
  <r>
    <s v="Francisco Rodríguez 49"/>
    <x v="0"/>
    <d v="1987-02-06T00:00:00"/>
    <n v="36"/>
    <x v="1"/>
    <x v="2"/>
    <x v="0"/>
    <n v="2225"/>
    <n v="19031"/>
    <x v="1"/>
    <n v="0"/>
    <n v="4128.1000000000004"/>
    <x v="3"/>
  </r>
  <r>
    <s v="Francisco Rodríguez 1"/>
    <x v="1"/>
    <d v="1983-06-23T00:00:00"/>
    <n v="40"/>
    <x v="5"/>
    <x v="2"/>
    <x v="0"/>
    <n v="2225"/>
    <n v="17365"/>
    <x v="1"/>
    <n v="0"/>
    <n v="3961.5"/>
    <x v="3"/>
  </r>
  <r>
    <s v="Francisco Serrano 99"/>
    <x v="0"/>
    <d v="1980-02-23T00:00:00"/>
    <n v="43"/>
    <x v="0"/>
    <x v="0"/>
    <x v="1"/>
    <n v="2375"/>
    <n v="0"/>
    <x v="0"/>
    <n v="6"/>
    <n v="2375"/>
    <x v="0"/>
  </r>
  <r>
    <s v="Francisco Serrano 57"/>
    <x v="1"/>
    <d v="1978-02-10T00:00:00"/>
    <n v="45"/>
    <x v="8"/>
    <x v="1"/>
    <x v="1"/>
    <n v="2175"/>
    <n v="0"/>
    <x v="1"/>
    <n v="0"/>
    <n v="2175"/>
    <x v="0"/>
  </r>
  <r>
    <s v="Gabriel Ramírez 44"/>
    <x v="2"/>
    <d v="1998-04-10T00:00:00"/>
    <n v="25"/>
    <x v="8"/>
    <x v="2"/>
    <x v="2"/>
    <n v="2175"/>
    <n v="0"/>
    <x v="0"/>
    <n v="6"/>
    <n v="2175"/>
    <x v="6"/>
  </r>
  <r>
    <s v="Gabriel Ramírez 28"/>
    <x v="2"/>
    <d v="1982-11-27T00:00:00"/>
    <n v="41"/>
    <x v="9"/>
    <x v="2"/>
    <x v="2"/>
    <n v="2175"/>
    <n v="0"/>
    <x v="0"/>
    <n v="1"/>
    <n v="2175"/>
    <x v="0"/>
  </r>
  <r>
    <s v="Gabriel Rodríguez 59"/>
    <x v="1"/>
    <d v="1988-06-19T00:00:00"/>
    <n v="35"/>
    <x v="3"/>
    <x v="1"/>
    <x v="2"/>
    <n v="1775"/>
    <n v="0"/>
    <x v="1"/>
    <n v="0"/>
    <n v="1775"/>
    <x v="1"/>
  </r>
  <r>
    <s v="Gabriel Salazar 8"/>
    <x v="2"/>
    <d v="1994-07-07T00:00:00"/>
    <n v="29"/>
    <x v="8"/>
    <x v="2"/>
    <x v="1"/>
    <n v="2575"/>
    <n v="0"/>
    <x v="1"/>
    <n v="0"/>
    <n v="2575"/>
    <x v="4"/>
  </r>
  <r>
    <s v="Gabriela Cervantes 97"/>
    <x v="1"/>
    <d v="1984-06-09T00:00:00"/>
    <n v="39"/>
    <x v="5"/>
    <x v="1"/>
    <x v="1"/>
    <n v="2175"/>
    <n v="0"/>
    <x v="0"/>
    <n v="4"/>
    <n v="2175"/>
    <x v="3"/>
  </r>
  <r>
    <s v="Gabriela Flores 70"/>
    <x v="0"/>
    <d v="1972-03-19T00:00:00"/>
    <n v="51"/>
    <x v="1"/>
    <x v="0"/>
    <x v="2"/>
    <n v="1975"/>
    <n v="0"/>
    <x v="0"/>
    <n v="7"/>
    <n v="1975"/>
    <x v="5"/>
  </r>
  <r>
    <s v="Gabriela García 80"/>
    <x v="2"/>
    <d v="1973-06-09T00:00:00"/>
    <n v="50"/>
    <x v="3"/>
    <x v="2"/>
    <x v="1"/>
    <n v="2575"/>
    <n v="0"/>
    <x v="0"/>
    <n v="14"/>
    <n v="2575"/>
    <x v="2"/>
  </r>
  <r>
    <s v="Gabriela García 5"/>
    <x v="0"/>
    <d v="1993-10-26T00:00:00"/>
    <n v="30"/>
    <x v="8"/>
    <x v="0"/>
    <x v="2"/>
    <n v="1975"/>
    <n v="0"/>
    <x v="1"/>
    <n v="0"/>
    <n v="1975"/>
    <x v="4"/>
  </r>
  <r>
    <s v="Gabriela García 58"/>
    <x v="2"/>
    <d v="1989-11-22T00:00:00"/>
    <n v="34"/>
    <x v="4"/>
    <x v="0"/>
    <x v="2"/>
    <n v="1975"/>
    <n v="0"/>
    <x v="1"/>
    <n v="0"/>
    <n v="1975"/>
    <x v="1"/>
  </r>
  <r>
    <s v="Gabriela García 90"/>
    <x v="2"/>
    <d v="1995-02-27T00:00:00"/>
    <n v="28"/>
    <x v="4"/>
    <x v="2"/>
    <x v="0"/>
    <n v="2225"/>
    <n v="10039"/>
    <x v="1"/>
    <n v="0"/>
    <n v="3228.9"/>
    <x v="4"/>
  </r>
  <r>
    <s v="Gabriela Ramírez 25"/>
    <x v="0"/>
    <d v="1992-02-12T00:00:00"/>
    <n v="31"/>
    <x v="1"/>
    <x v="2"/>
    <x v="2"/>
    <n v="2175"/>
    <n v="0"/>
    <x v="0"/>
    <n v="15"/>
    <n v="2175"/>
    <x v="1"/>
  </r>
  <r>
    <s v="Gabriela Salgado 12"/>
    <x v="0"/>
    <d v="1973-05-06T00:00:00"/>
    <n v="50"/>
    <x v="7"/>
    <x v="0"/>
    <x v="2"/>
    <n v="1975"/>
    <n v="0"/>
    <x v="0"/>
    <n v="4"/>
    <n v="1975"/>
    <x v="2"/>
  </r>
  <r>
    <s v="Gerardo Paredes 43"/>
    <x v="1"/>
    <d v="1983-01-21T00:00:00"/>
    <n v="40"/>
    <x v="1"/>
    <x v="1"/>
    <x v="1"/>
    <n v="2175"/>
    <n v="0"/>
    <x v="0"/>
    <n v="10"/>
    <n v="2175"/>
    <x v="3"/>
  </r>
  <r>
    <s v="Germán Silva 77"/>
    <x v="1"/>
    <d v="1994-02-03T00:00:00"/>
    <n v="29"/>
    <x v="6"/>
    <x v="2"/>
    <x v="0"/>
    <n v="2225"/>
    <n v="10954"/>
    <x v="0"/>
    <n v="10"/>
    <n v="3320.4"/>
    <x v="4"/>
  </r>
  <r>
    <s v="Guillermo Medina 43"/>
    <x v="2"/>
    <d v="1978-10-04T00:00:00"/>
    <n v="45"/>
    <x v="7"/>
    <x v="0"/>
    <x v="1"/>
    <n v="2375"/>
    <n v="0"/>
    <x v="1"/>
    <n v="0"/>
    <n v="2375"/>
    <x v="0"/>
  </r>
  <r>
    <s v="Guillermo Mendoza 8"/>
    <x v="1"/>
    <d v="1985-07-22T00:00:00"/>
    <n v="38"/>
    <x v="5"/>
    <x v="0"/>
    <x v="2"/>
    <n v="1975"/>
    <n v="0"/>
    <x v="0"/>
    <n v="2"/>
    <n v="1975"/>
    <x v="3"/>
  </r>
  <r>
    <s v="Guillermo Ramírez 6"/>
    <x v="2"/>
    <d v="1990-02-18T00:00:00"/>
    <n v="33"/>
    <x v="0"/>
    <x v="0"/>
    <x v="2"/>
    <n v="1975"/>
    <n v="0"/>
    <x v="0"/>
    <n v="7"/>
    <n v="1975"/>
    <x v="1"/>
  </r>
  <r>
    <s v="Guillermo Ramírez 54"/>
    <x v="2"/>
    <d v="1986-06-19T00:00:00"/>
    <n v="37"/>
    <x v="3"/>
    <x v="0"/>
    <x v="0"/>
    <n v="2025"/>
    <n v="22577"/>
    <x v="1"/>
    <n v="0"/>
    <n v="4282.7000000000007"/>
    <x v="3"/>
  </r>
  <r>
    <s v="Guillermo Reyes 58"/>
    <x v="2"/>
    <d v="1974-01-21T00:00:00"/>
    <n v="49"/>
    <x v="3"/>
    <x v="2"/>
    <x v="2"/>
    <n v="2175"/>
    <n v="0"/>
    <x v="1"/>
    <n v="0"/>
    <n v="2175"/>
    <x v="2"/>
  </r>
  <r>
    <s v="Guillermo Rivera 99"/>
    <x v="2"/>
    <d v="1997-01-26T00:00:00"/>
    <n v="26"/>
    <x v="8"/>
    <x v="2"/>
    <x v="2"/>
    <n v="2175"/>
    <n v="0"/>
    <x v="1"/>
    <n v="0"/>
    <n v="2175"/>
    <x v="4"/>
  </r>
  <r>
    <s v="Gustavo García 29"/>
    <x v="0"/>
    <d v="1996-04-03T00:00:00"/>
    <n v="27"/>
    <x v="2"/>
    <x v="2"/>
    <x v="1"/>
    <n v="2575"/>
    <n v="0"/>
    <x v="0"/>
    <n v="8"/>
    <n v="2575"/>
    <x v="4"/>
  </r>
  <r>
    <s v="Gustavo Pantoja 72"/>
    <x v="0"/>
    <d v="1975-04-03T00:00:00"/>
    <n v="48"/>
    <x v="8"/>
    <x v="2"/>
    <x v="0"/>
    <n v="2225"/>
    <n v="23540"/>
    <x v="1"/>
    <n v="0"/>
    <n v="4579"/>
    <x v="2"/>
  </r>
  <r>
    <s v="Gustavo Pantoja 27"/>
    <x v="2"/>
    <d v="1997-07-26T00:00:00"/>
    <n v="26"/>
    <x v="6"/>
    <x v="1"/>
    <x v="0"/>
    <n v="1825"/>
    <n v="15681"/>
    <x v="1"/>
    <n v="0"/>
    <n v="3393.1000000000004"/>
    <x v="4"/>
  </r>
  <r>
    <s v="Gustavo Ramírez 97"/>
    <x v="1"/>
    <d v="1974-01-29T00:00:00"/>
    <n v="49"/>
    <x v="5"/>
    <x v="0"/>
    <x v="1"/>
    <n v="2375"/>
    <n v="0"/>
    <x v="1"/>
    <n v="0"/>
    <n v="2375"/>
    <x v="2"/>
  </r>
  <r>
    <s v="Héctor García 96"/>
    <x v="2"/>
    <d v="1985-02-08T00:00:00"/>
    <n v="38"/>
    <x v="5"/>
    <x v="0"/>
    <x v="2"/>
    <n v="1975"/>
    <n v="0"/>
    <x v="1"/>
    <n v="0"/>
    <n v="1975"/>
    <x v="3"/>
  </r>
  <r>
    <s v="Héctor Miranda 38"/>
    <x v="1"/>
    <d v="1992-12-25T00:00:00"/>
    <n v="31"/>
    <x v="6"/>
    <x v="2"/>
    <x v="2"/>
    <n v="2175"/>
    <n v="0"/>
    <x v="0"/>
    <n v="10"/>
    <n v="2175"/>
    <x v="1"/>
  </r>
  <r>
    <s v="Héctor Rodríguez 47"/>
    <x v="0"/>
    <d v="1991-04-06T00:00:00"/>
    <n v="32"/>
    <x v="6"/>
    <x v="1"/>
    <x v="1"/>
    <n v="2175"/>
    <n v="0"/>
    <x v="1"/>
    <n v="0"/>
    <n v="2175"/>
    <x v="1"/>
  </r>
  <r>
    <s v="Hugo Ramírez 16"/>
    <x v="0"/>
    <d v="1978-07-28T00:00:00"/>
    <n v="45"/>
    <x v="6"/>
    <x v="1"/>
    <x v="0"/>
    <n v="1825"/>
    <n v="17753"/>
    <x v="1"/>
    <n v="0"/>
    <n v="3600.3"/>
    <x v="0"/>
  </r>
  <r>
    <s v="Humberto Flores 12"/>
    <x v="2"/>
    <d v="1985-10-03T00:00:00"/>
    <n v="38"/>
    <x v="3"/>
    <x v="2"/>
    <x v="2"/>
    <n v="2175"/>
    <n v="0"/>
    <x v="1"/>
    <n v="0"/>
    <n v="2175"/>
    <x v="3"/>
  </r>
  <r>
    <s v="Ingrid Contreras 2"/>
    <x v="0"/>
    <d v="1987-03-21T00:00:00"/>
    <n v="36"/>
    <x v="6"/>
    <x v="0"/>
    <x v="2"/>
    <n v="1975"/>
    <n v="0"/>
    <x v="1"/>
    <n v="0"/>
    <n v="1975"/>
    <x v="3"/>
  </r>
  <r>
    <s v="Isabel García 13"/>
    <x v="0"/>
    <d v="1993-03-09T00:00:00"/>
    <n v="30"/>
    <x v="3"/>
    <x v="1"/>
    <x v="1"/>
    <n v="2175"/>
    <n v="0"/>
    <x v="0"/>
    <n v="12"/>
    <n v="2175"/>
    <x v="4"/>
  </r>
  <r>
    <s v="Isabel García 45"/>
    <x v="1"/>
    <d v="1991-12-16T00:00:00"/>
    <n v="32"/>
    <x v="2"/>
    <x v="1"/>
    <x v="1"/>
    <n v="2175"/>
    <n v="0"/>
    <x v="0"/>
    <n v="1"/>
    <n v="2175"/>
    <x v="1"/>
  </r>
  <r>
    <s v="Isabel Medina 77"/>
    <x v="2"/>
    <d v="1988-01-16T00:00:00"/>
    <n v="35"/>
    <x v="4"/>
    <x v="2"/>
    <x v="2"/>
    <n v="2175"/>
    <n v="0"/>
    <x v="0"/>
    <n v="1"/>
    <n v="2175"/>
    <x v="1"/>
  </r>
  <r>
    <s v="Isabel Ramírez 13"/>
    <x v="0"/>
    <d v="1992-02-18T00:00:00"/>
    <n v="31"/>
    <x v="5"/>
    <x v="0"/>
    <x v="1"/>
    <n v="2375"/>
    <n v="0"/>
    <x v="1"/>
    <n v="0"/>
    <n v="2375"/>
    <x v="1"/>
  </r>
  <r>
    <s v="Isabel Ramírez 51"/>
    <x v="1"/>
    <d v="1980-07-31T00:00:00"/>
    <n v="43"/>
    <x v="2"/>
    <x v="1"/>
    <x v="0"/>
    <n v="1825"/>
    <n v="18871"/>
    <x v="0"/>
    <n v="9"/>
    <n v="3712.1000000000004"/>
    <x v="0"/>
  </r>
  <r>
    <s v="Isabel Rodríguez 85"/>
    <x v="1"/>
    <d v="1983-07-13T00:00:00"/>
    <n v="40"/>
    <x v="0"/>
    <x v="2"/>
    <x v="1"/>
    <n v="2575"/>
    <n v="0"/>
    <x v="1"/>
    <n v="0"/>
    <n v="2575"/>
    <x v="3"/>
  </r>
  <r>
    <s v="Isabel Rodríguez 74"/>
    <x v="2"/>
    <d v="1997-08-17T00:00:00"/>
    <n v="26"/>
    <x v="0"/>
    <x v="0"/>
    <x v="2"/>
    <n v="1975"/>
    <n v="0"/>
    <x v="0"/>
    <n v="15"/>
    <n v="1975"/>
    <x v="4"/>
  </r>
  <r>
    <s v="Isabel Rodríguez 14"/>
    <x v="1"/>
    <d v="1989-11-11T00:00:00"/>
    <n v="34"/>
    <x v="4"/>
    <x v="0"/>
    <x v="2"/>
    <n v="1975"/>
    <n v="0"/>
    <x v="1"/>
    <n v="0"/>
    <n v="1975"/>
    <x v="1"/>
  </r>
  <r>
    <s v="Isabel Rodríguez 1"/>
    <x v="0"/>
    <d v="1994-05-15T00:00:00"/>
    <n v="29"/>
    <x v="8"/>
    <x v="1"/>
    <x v="2"/>
    <n v="1775"/>
    <n v="0"/>
    <x v="1"/>
    <n v="0"/>
    <n v="1775"/>
    <x v="4"/>
  </r>
  <r>
    <s v="Isabel Rodríguez 56"/>
    <x v="1"/>
    <d v="1995-02-27T00:00:00"/>
    <n v="28"/>
    <x v="6"/>
    <x v="0"/>
    <x v="0"/>
    <n v="2025"/>
    <n v="17159"/>
    <x v="0"/>
    <n v="6"/>
    <n v="3740.9"/>
    <x v="4"/>
  </r>
  <r>
    <s v="Isabel Rodríguez 36"/>
    <x v="1"/>
    <d v="1972-06-03T00:00:00"/>
    <n v="51"/>
    <x v="3"/>
    <x v="1"/>
    <x v="0"/>
    <n v="1825"/>
    <n v="22752"/>
    <x v="1"/>
    <n v="0"/>
    <n v="4100.2000000000007"/>
    <x v="5"/>
  </r>
  <r>
    <s v="Isabel Vázquez 24"/>
    <x v="2"/>
    <d v="1981-02-12T00:00:00"/>
    <n v="42"/>
    <x v="6"/>
    <x v="1"/>
    <x v="0"/>
    <n v="1825"/>
    <n v="24747"/>
    <x v="0"/>
    <n v="5"/>
    <n v="4299.7000000000007"/>
    <x v="0"/>
  </r>
  <r>
    <s v="Ivonne Serrano 30"/>
    <x v="0"/>
    <d v="1992-10-10T00:00:00"/>
    <n v="31"/>
    <x v="6"/>
    <x v="1"/>
    <x v="1"/>
    <n v="2175"/>
    <n v="0"/>
    <x v="1"/>
    <n v="0"/>
    <n v="2175"/>
    <x v="1"/>
  </r>
  <r>
    <s v="Jaime Vargas 30"/>
    <x v="2"/>
    <d v="1994-02-26T00:00:00"/>
    <n v="29"/>
    <x v="4"/>
    <x v="0"/>
    <x v="2"/>
    <n v="1975"/>
    <n v="0"/>
    <x v="0"/>
    <n v="5"/>
    <n v="1975"/>
    <x v="4"/>
  </r>
  <r>
    <s v="Javier García 18"/>
    <x v="2"/>
    <d v="1982-02-24T00:00:00"/>
    <n v="41"/>
    <x v="2"/>
    <x v="1"/>
    <x v="2"/>
    <n v="1775"/>
    <n v="0"/>
    <x v="1"/>
    <n v="0"/>
    <n v="1775"/>
    <x v="0"/>
  </r>
  <r>
    <s v="Javier García 75"/>
    <x v="2"/>
    <d v="1995-09-08T00:00:00"/>
    <n v="28"/>
    <x v="8"/>
    <x v="2"/>
    <x v="0"/>
    <n v="2225"/>
    <n v="11859"/>
    <x v="0"/>
    <n v="4"/>
    <n v="3410.9"/>
    <x v="4"/>
  </r>
  <r>
    <s v="Javier López 30"/>
    <x v="0"/>
    <d v="1988-03-10T00:00:00"/>
    <n v="35"/>
    <x v="7"/>
    <x v="1"/>
    <x v="1"/>
    <n v="2175"/>
    <n v="0"/>
    <x v="0"/>
    <n v="15"/>
    <n v="2175"/>
    <x v="1"/>
  </r>
  <r>
    <s v="Javier Pérez 32"/>
    <x v="0"/>
    <d v="1980-11-30T00:00:00"/>
    <n v="43"/>
    <x v="8"/>
    <x v="1"/>
    <x v="0"/>
    <n v="1825"/>
    <n v="20410"/>
    <x v="0"/>
    <n v="10"/>
    <n v="3866"/>
    <x v="0"/>
  </r>
  <r>
    <s v="Javier Ramírez 9"/>
    <x v="2"/>
    <d v="1991-11-17T00:00:00"/>
    <n v="32"/>
    <x v="4"/>
    <x v="2"/>
    <x v="1"/>
    <n v="2575"/>
    <n v="0"/>
    <x v="0"/>
    <n v="6"/>
    <n v="2575"/>
    <x v="1"/>
  </r>
  <r>
    <s v="Javier Ramírez 21"/>
    <x v="1"/>
    <d v="1982-02-24T00:00:00"/>
    <n v="41"/>
    <x v="8"/>
    <x v="2"/>
    <x v="0"/>
    <n v="2225"/>
    <n v="24156"/>
    <x v="0"/>
    <n v="10"/>
    <n v="4640.6000000000004"/>
    <x v="0"/>
  </r>
  <r>
    <s v="Javier Rodríguez 69"/>
    <x v="0"/>
    <d v="1975-08-08T00:00:00"/>
    <n v="48"/>
    <x v="1"/>
    <x v="2"/>
    <x v="1"/>
    <n v="2575"/>
    <n v="0"/>
    <x v="1"/>
    <n v="0"/>
    <n v="2575"/>
    <x v="2"/>
  </r>
  <r>
    <s v="Javier Rodríguez 4"/>
    <x v="2"/>
    <d v="1990-06-12T00:00:00"/>
    <n v="33"/>
    <x v="8"/>
    <x v="1"/>
    <x v="1"/>
    <n v="2175"/>
    <n v="0"/>
    <x v="0"/>
    <n v="10"/>
    <n v="2175"/>
    <x v="1"/>
  </r>
  <r>
    <s v="Javier Rodríguez 25"/>
    <x v="2"/>
    <d v="1981-08-05T00:00:00"/>
    <n v="42"/>
    <x v="7"/>
    <x v="0"/>
    <x v="0"/>
    <n v="2025"/>
    <n v="15570"/>
    <x v="0"/>
    <n v="14"/>
    <n v="3582"/>
    <x v="0"/>
  </r>
  <r>
    <s v="Javier Rodríguez 66"/>
    <x v="2"/>
    <d v="1989-07-25T00:00:00"/>
    <n v="34"/>
    <x v="1"/>
    <x v="2"/>
    <x v="0"/>
    <n v="2225"/>
    <n v="12777"/>
    <x v="0"/>
    <n v="14"/>
    <n v="3502.7"/>
    <x v="1"/>
  </r>
  <r>
    <s v="Javier Sánchez 89"/>
    <x v="0"/>
    <d v="1973-01-17T00:00:00"/>
    <n v="50"/>
    <x v="6"/>
    <x v="2"/>
    <x v="0"/>
    <n v="2225"/>
    <n v="20590"/>
    <x v="1"/>
    <n v="0"/>
    <n v="4284"/>
    <x v="2"/>
  </r>
  <r>
    <s v="Jessica García 85"/>
    <x v="0"/>
    <d v="1997-05-19T00:00:00"/>
    <n v="26"/>
    <x v="9"/>
    <x v="2"/>
    <x v="1"/>
    <n v="2575"/>
    <n v="0"/>
    <x v="0"/>
    <n v="2"/>
    <n v="2575"/>
    <x v="4"/>
  </r>
  <r>
    <s v="Jessica García 50"/>
    <x v="0"/>
    <d v="1980-10-08T00:00:00"/>
    <n v="43"/>
    <x v="8"/>
    <x v="2"/>
    <x v="2"/>
    <n v="2175"/>
    <n v="0"/>
    <x v="1"/>
    <n v="0"/>
    <n v="2175"/>
    <x v="0"/>
  </r>
  <r>
    <s v="Jessica García 13"/>
    <x v="2"/>
    <d v="1991-01-22T00:00:00"/>
    <n v="32"/>
    <x v="0"/>
    <x v="1"/>
    <x v="2"/>
    <n v="1775"/>
    <n v="0"/>
    <x v="0"/>
    <n v="2"/>
    <n v="1775"/>
    <x v="1"/>
  </r>
  <r>
    <s v="Jessica García 6"/>
    <x v="2"/>
    <d v="1994-12-08T00:00:00"/>
    <n v="29"/>
    <x v="2"/>
    <x v="0"/>
    <x v="0"/>
    <n v="2025"/>
    <n v="11342"/>
    <x v="1"/>
    <n v="0"/>
    <n v="3159.2"/>
    <x v="4"/>
  </r>
  <r>
    <s v="Jessica García 98"/>
    <x v="2"/>
    <d v="1995-10-09T00:00:00"/>
    <n v="28"/>
    <x v="8"/>
    <x v="2"/>
    <x v="0"/>
    <n v="2225"/>
    <n v="14133"/>
    <x v="1"/>
    <n v="0"/>
    <n v="3638.3"/>
    <x v="4"/>
  </r>
  <r>
    <s v="Jessica García 37"/>
    <x v="1"/>
    <d v="1989-03-17T00:00:00"/>
    <n v="34"/>
    <x v="2"/>
    <x v="2"/>
    <x v="0"/>
    <n v="2225"/>
    <n v="21994"/>
    <x v="0"/>
    <n v="9"/>
    <n v="4424.3999999999996"/>
    <x v="1"/>
  </r>
  <r>
    <s v="Jessica García 51"/>
    <x v="2"/>
    <d v="1980-08-16T00:00:00"/>
    <n v="43"/>
    <x v="5"/>
    <x v="1"/>
    <x v="0"/>
    <n v="1825"/>
    <n v="12448"/>
    <x v="0"/>
    <n v="15"/>
    <n v="3069.8"/>
    <x v="0"/>
  </r>
  <r>
    <s v="Jessica Pérez 67"/>
    <x v="0"/>
    <d v="1974-07-25T00:00:00"/>
    <n v="49"/>
    <x v="3"/>
    <x v="1"/>
    <x v="0"/>
    <n v="1825"/>
    <n v="10507"/>
    <x v="1"/>
    <n v="0"/>
    <n v="2875.7"/>
    <x v="2"/>
  </r>
  <r>
    <s v="Jessica Ramírez 62"/>
    <x v="1"/>
    <d v="1998-11-03T00:00:00"/>
    <n v="25"/>
    <x v="5"/>
    <x v="2"/>
    <x v="1"/>
    <n v="2575"/>
    <n v="0"/>
    <x v="1"/>
    <n v="0"/>
    <n v="2575"/>
    <x v="6"/>
  </r>
  <r>
    <s v="Jessica Ramírez 70"/>
    <x v="0"/>
    <d v="1980-05-03T00:00:00"/>
    <n v="43"/>
    <x v="5"/>
    <x v="1"/>
    <x v="0"/>
    <n v="1825"/>
    <n v="18424"/>
    <x v="0"/>
    <n v="2"/>
    <n v="3667.4"/>
    <x v="0"/>
  </r>
  <r>
    <s v="Jessica Ramírez 95"/>
    <x v="1"/>
    <d v="1972-10-10T00:00:00"/>
    <n v="51"/>
    <x v="1"/>
    <x v="1"/>
    <x v="0"/>
    <n v="1825"/>
    <n v="19861"/>
    <x v="1"/>
    <n v="0"/>
    <n v="3811.1000000000004"/>
    <x v="5"/>
  </r>
  <r>
    <s v="Jessica Rodríguez 24"/>
    <x v="0"/>
    <d v="1973-08-05T00:00:00"/>
    <n v="50"/>
    <x v="4"/>
    <x v="1"/>
    <x v="2"/>
    <n v="1775"/>
    <n v="0"/>
    <x v="0"/>
    <n v="5"/>
    <n v="1775"/>
    <x v="2"/>
  </r>
  <r>
    <s v="Jesús García 28"/>
    <x v="1"/>
    <d v="1992-05-21T00:00:00"/>
    <n v="31"/>
    <x v="6"/>
    <x v="0"/>
    <x v="2"/>
    <n v="1975"/>
    <n v="0"/>
    <x v="0"/>
    <n v="6"/>
    <n v="1975"/>
    <x v="1"/>
  </r>
  <r>
    <s v="Jesús Paredes 9"/>
    <x v="2"/>
    <d v="1997-07-14T00:00:00"/>
    <n v="26"/>
    <x v="4"/>
    <x v="1"/>
    <x v="0"/>
    <n v="1825"/>
    <n v="16465"/>
    <x v="1"/>
    <n v="0"/>
    <n v="3471.5"/>
    <x v="4"/>
  </r>
  <r>
    <s v="Jesús Ramírez 11"/>
    <x v="2"/>
    <d v="1988-04-30T00:00:00"/>
    <n v="35"/>
    <x v="1"/>
    <x v="2"/>
    <x v="0"/>
    <n v="2225"/>
    <n v="20800"/>
    <x v="0"/>
    <n v="7"/>
    <n v="4305"/>
    <x v="1"/>
  </r>
  <r>
    <s v="Jesús Rodríguez 55"/>
    <x v="0"/>
    <d v="1972-05-24T00:00:00"/>
    <n v="51"/>
    <x v="3"/>
    <x v="1"/>
    <x v="0"/>
    <n v="1825"/>
    <n v="20074"/>
    <x v="1"/>
    <n v="0"/>
    <n v="3832.4"/>
    <x v="5"/>
  </r>
  <r>
    <s v="Jesús Valenzuela 83"/>
    <x v="1"/>
    <d v="1972-02-07T00:00:00"/>
    <n v="51"/>
    <x v="7"/>
    <x v="0"/>
    <x v="2"/>
    <n v="1975"/>
    <n v="0"/>
    <x v="0"/>
    <n v="15"/>
    <n v="1975"/>
    <x v="5"/>
  </r>
  <r>
    <s v="Jorge Ramírez 78"/>
    <x v="1"/>
    <d v="1972-04-07T00:00:00"/>
    <n v="51"/>
    <x v="2"/>
    <x v="2"/>
    <x v="0"/>
    <n v="2225"/>
    <n v="13519"/>
    <x v="0"/>
    <n v="6"/>
    <n v="3576.9"/>
    <x v="5"/>
  </r>
  <r>
    <s v="Jorge Rodríguez 32"/>
    <x v="1"/>
    <d v="1994-02-21T00:00:00"/>
    <n v="29"/>
    <x v="1"/>
    <x v="2"/>
    <x v="2"/>
    <n v="2175"/>
    <n v="0"/>
    <x v="0"/>
    <n v="9"/>
    <n v="2175"/>
    <x v="4"/>
  </r>
  <r>
    <s v="Jorge Salgado 23"/>
    <x v="2"/>
    <d v="1986-03-07T00:00:00"/>
    <n v="37"/>
    <x v="5"/>
    <x v="0"/>
    <x v="1"/>
    <n v="2375"/>
    <n v="0"/>
    <x v="0"/>
    <n v="7"/>
    <n v="2375"/>
    <x v="3"/>
  </r>
  <r>
    <s v="José Castro 48"/>
    <x v="1"/>
    <d v="1985-09-12T00:00:00"/>
    <n v="38"/>
    <x v="4"/>
    <x v="0"/>
    <x v="0"/>
    <n v="2025"/>
    <n v="11324"/>
    <x v="0"/>
    <n v="15"/>
    <n v="3157.4"/>
    <x v="3"/>
  </r>
  <r>
    <s v="José Morales 6"/>
    <x v="2"/>
    <d v="1996-02-20T00:00:00"/>
    <n v="27"/>
    <x v="5"/>
    <x v="0"/>
    <x v="1"/>
    <n v="2375"/>
    <n v="0"/>
    <x v="1"/>
    <n v="0"/>
    <n v="2375"/>
    <x v="4"/>
  </r>
  <r>
    <s v="José Rodríguez 90"/>
    <x v="2"/>
    <d v="1994-08-31T00:00:00"/>
    <n v="29"/>
    <x v="1"/>
    <x v="0"/>
    <x v="2"/>
    <n v="1975"/>
    <n v="0"/>
    <x v="1"/>
    <n v="0"/>
    <n v="1975"/>
    <x v="4"/>
  </r>
  <r>
    <s v="José Rodríguez 21"/>
    <x v="0"/>
    <d v="1996-03-16T00:00:00"/>
    <n v="27"/>
    <x v="3"/>
    <x v="0"/>
    <x v="0"/>
    <n v="2025"/>
    <n v="10763"/>
    <x v="0"/>
    <n v="7"/>
    <n v="3101.3"/>
    <x v="4"/>
  </r>
  <r>
    <s v="José Sánchez 2"/>
    <x v="0"/>
    <d v="1981-04-07T00:00:00"/>
    <n v="42"/>
    <x v="1"/>
    <x v="1"/>
    <x v="2"/>
    <n v="1775"/>
    <n v="0"/>
    <x v="0"/>
    <n v="5"/>
    <n v="1775"/>
    <x v="0"/>
  </r>
  <r>
    <s v="Juan Carlos Mendoza 77"/>
    <x v="1"/>
    <d v="1994-04-25T00:00:00"/>
    <n v="29"/>
    <x v="4"/>
    <x v="2"/>
    <x v="1"/>
    <n v="2575"/>
    <n v="0"/>
    <x v="1"/>
    <n v="0"/>
    <n v="2575"/>
    <x v="4"/>
  </r>
  <r>
    <s v="Juan García 15"/>
    <x v="1"/>
    <d v="1994-03-20T00:00:00"/>
    <n v="29"/>
    <x v="6"/>
    <x v="2"/>
    <x v="2"/>
    <n v="2175"/>
    <n v="0"/>
    <x v="1"/>
    <n v="0"/>
    <n v="2175"/>
    <x v="4"/>
  </r>
  <r>
    <s v="Juan Pablo García 10"/>
    <x v="2"/>
    <d v="1991-12-19T00:00:00"/>
    <n v="32"/>
    <x v="4"/>
    <x v="1"/>
    <x v="0"/>
    <n v="1825"/>
    <n v="23904"/>
    <x v="1"/>
    <n v="0"/>
    <n v="4215.3999999999996"/>
    <x v="1"/>
  </r>
  <r>
    <s v="Juan Pérez 53"/>
    <x v="0"/>
    <d v="1996-05-25T00:00:00"/>
    <n v="27"/>
    <x v="4"/>
    <x v="1"/>
    <x v="2"/>
    <n v="1775"/>
    <n v="0"/>
    <x v="1"/>
    <n v="0"/>
    <n v="1775"/>
    <x v="4"/>
  </r>
  <r>
    <s v="Juan Rodríguez 39"/>
    <x v="0"/>
    <d v="1974-02-02T00:00:00"/>
    <n v="49"/>
    <x v="9"/>
    <x v="0"/>
    <x v="1"/>
    <n v="2375"/>
    <n v="0"/>
    <x v="0"/>
    <n v="15"/>
    <n v="2375"/>
    <x v="2"/>
  </r>
  <r>
    <s v="Juan Rodríguez 92"/>
    <x v="0"/>
    <d v="1974-12-19T00:00:00"/>
    <n v="49"/>
    <x v="2"/>
    <x v="1"/>
    <x v="2"/>
    <n v="1775"/>
    <n v="0"/>
    <x v="0"/>
    <n v="8"/>
    <n v="1775"/>
    <x v="2"/>
  </r>
  <r>
    <s v="Juan Serrano 92"/>
    <x v="1"/>
    <d v="1976-05-12T00:00:00"/>
    <n v="47"/>
    <x v="2"/>
    <x v="2"/>
    <x v="2"/>
    <n v="2175"/>
    <n v="0"/>
    <x v="0"/>
    <n v="15"/>
    <n v="2175"/>
    <x v="2"/>
  </r>
  <r>
    <s v="Julio Espinosa 52"/>
    <x v="1"/>
    <d v="1987-06-12T00:00:00"/>
    <n v="36"/>
    <x v="9"/>
    <x v="0"/>
    <x v="0"/>
    <n v="2025"/>
    <n v="23601"/>
    <x v="1"/>
    <n v="0"/>
    <n v="4385.1000000000004"/>
    <x v="3"/>
  </r>
  <r>
    <s v="Karina García 25"/>
    <x v="1"/>
    <d v="1995-02-01T00:00:00"/>
    <n v="28"/>
    <x v="5"/>
    <x v="0"/>
    <x v="0"/>
    <n v="2025"/>
    <n v="17517"/>
    <x v="0"/>
    <n v="1"/>
    <n v="3776.7"/>
    <x v="4"/>
  </r>
  <r>
    <s v="Karina García 74"/>
    <x v="2"/>
    <d v="1998-04-05T00:00:00"/>
    <n v="25"/>
    <x v="8"/>
    <x v="2"/>
    <x v="0"/>
    <n v="2225"/>
    <n v="15275"/>
    <x v="1"/>
    <n v="0"/>
    <n v="3752.5"/>
    <x v="6"/>
  </r>
  <r>
    <s v="Karina García 91"/>
    <x v="0"/>
    <d v="1990-02-02T00:00:00"/>
    <n v="33"/>
    <x v="8"/>
    <x v="2"/>
    <x v="0"/>
    <n v="2225"/>
    <n v="12054"/>
    <x v="0"/>
    <n v="13"/>
    <n v="3430.4"/>
    <x v="1"/>
  </r>
  <r>
    <s v="Karina Rodríguez 38"/>
    <x v="0"/>
    <d v="1975-02-17T00:00:00"/>
    <n v="48"/>
    <x v="3"/>
    <x v="1"/>
    <x v="2"/>
    <n v="1775"/>
    <n v="0"/>
    <x v="1"/>
    <n v="0"/>
    <n v="1775"/>
    <x v="2"/>
  </r>
  <r>
    <s v="Karla Espinoza 76"/>
    <x v="1"/>
    <d v="1984-06-24T00:00:00"/>
    <n v="39"/>
    <x v="8"/>
    <x v="2"/>
    <x v="1"/>
    <n v="2575"/>
    <n v="0"/>
    <x v="0"/>
    <n v="10"/>
    <n v="2575"/>
    <x v="3"/>
  </r>
  <r>
    <s v="Karla García 70"/>
    <x v="1"/>
    <d v="1972-05-31T00:00:00"/>
    <n v="51"/>
    <x v="9"/>
    <x v="1"/>
    <x v="1"/>
    <n v="2175"/>
    <n v="0"/>
    <x v="1"/>
    <n v="0"/>
    <n v="2175"/>
    <x v="5"/>
  </r>
  <r>
    <s v="Karla García 28"/>
    <x v="1"/>
    <d v="1976-12-15T00:00:00"/>
    <n v="47"/>
    <x v="3"/>
    <x v="0"/>
    <x v="0"/>
    <n v="2025"/>
    <n v="10792"/>
    <x v="0"/>
    <n v="6"/>
    <n v="3104.2"/>
    <x v="2"/>
  </r>
  <r>
    <s v="Karla García 66"/>
    <x v="0"/>
    <d v="1976-10-25T00:00:00"/>
    <n v="47"/>
    <x v="1"/>
    <x v="0"/>
    <x v="0"/>
    <n v="2025"/>
    <n v="22911"/>
    <x v="1"/>
    <n v="0"/>
    <n v="4316.1000000000004"/>
    <x v="2"/>
  </r>
  <r>
    <s v="Karla García 26"/>
    <x v="1"/>
    <d v="1989-05-18T00:00:00"/>
    <n v="34"/>
    <x v="1"/>
    <x v="2"/>
    <x v="0"/>
    <n v="2225"/>
    <n v="22704"/>
    <x v="0"/>
    <n v="5"/>
    <n v="4495.3999999999996"/>
    <x v="1"/>
  </r>
  <r>
    <s v="Karla Ramírez 81"/>
    <x v="1"/>
    <d v="1985-12-27T00:00:00"/>
    <n v="38"/>
    <x v="7"/>
    <x v="0"/>
    <x v="1"/>
    <n v="2375"/>
    <n v="0"/>
    <x v="0"/>
    <n v="8"/>
    <n v="2375"/>
    <x v="3"/>
  </r>
  <r>
    <s v="Karla Ramírez 47"/>
    <x v="1"/>
    <d v="1992-08-19T00:00:00"/>
    <n v="31"/>
    <x v="5"/>
    <x v="1"/>
    <x v="1"/>
    <n v="2175"/>
    <n v="0"/>
    <x v="1"/>
    <n v="0"/>
    <n v="2175"/>
    <x v="1"/>
  </r>
  <r>
    <s v="Karla Ramírez 14"/>
    <x v="2"/>
    <d v="1990-12-15T00:00:00"/>
    <n v="33"/>
    <x v="1"/>
    <x v="1"/>
    <x v="0"/>
    <n v="1825"/>
    <n v="15831"/>
    <x v="1"/>
    <n v="0"/>
    <n v="3408.1000000000004"/>
    <x v="1"/>
  </r>
  <r>
    <s v="Karla Rodríguez 90"/>
    <x v="1"/>
    <d v="1975-10-24T00:00:00"/>
    <n v="48"/>
    <x v="3"/>
    <x v="0"/>
    <x v="1"/>
    <n v="2375"/>
    <n v="0"/>
    <x v="0"/>
    <n v="6"/>
    <n v="2375"/>
    <x v="2"/>
  </r>
  <r>
    <s v="Karla Rodríguez 37"/>
    <x v="1"/>
    <d v="1993-05-22T00:00:00"/>
    <n v="30"/>
    <x v="6"/>
    <x v="0"/>
    <x v="2"/>
    <n v="1975"/>
    <n v="0"/>
    <x v="1"/>
    <n v="0"/>
    <n v="1975"/>
    <x v="4"/>
  </r>
  <r>
    <s v="Karla Rodríguez 23"/>
    <x v="0"/>
    <d v="1975-01-19T00:00:00"/>
    <n v="48"/>
    <x v="6"/>
    <x v="1"/>
    <x v="0"/>
    <n v="1825"/>
    <n v="14215"/>
    <x v="0"/>
    <n v="2"/>
    <n v="3246.5"/>
    <x v="2"/>
  </r>
  <r>
    <s v="Karla Serrano 26"/>
    <x v="1"/>
    <d v="1987-11-03T00:00:00"/>
    <n v="36"/>
    <x v="2"/>
    <x v="1"/>
    <x v="0"/>
    <n v="1825"/>
    <n v="22113"/>
    <x v="0"/>
    <n v="11"/>
    <n v="4036.3"/>
    <x v="3"/>
  </r>
  <r>
    <s v="Laura García 73"/>
    <x v="2"/>
    <d v="1985-04-11T00:00:00"/>
    <n v="38"/>
    <x v="5"/>
    <x v="2"/>
    <x v="1"/>
    <n v="2575"/>
    <n v="0"/>
    <x v="1"/>
    <n v="0"/>
    <n v="2575"/>
    <x v="3"/>
  </r>
  <r>
    <s v="Laura García 36"/>
    <x v="2"/>
    <d v="1996-06-13T00:00:00"/>
    <n v="27"/>
    <x v="4"/>
    <x v="1"/>
    <x v="1"/>
    <n v="2175"/>
    <n v="0"/>
    <x v="1"/>
    <n v="0"/>
    <n v="2175"/>
    <x v="4"/>
  </r>
  <r>
    <s v="Laura García 89"/>
    <x v="1"/>
    <d v="1981-07-20T00:00:00"/>
    <n v="42"/>
    <x v="5"/>
    <x v="0"/>
    <x v="2"/>
    <n v="1975"/>
    <n v="0"/>
    <x v="0"/>
    <n v="5"/>
    <n v="1975"/>
    <x v="0"/>
  </r>
  <r>
    <s v="Laura García 48"/>
    <x v="2"/>
    <d v="1993-01-25T00:00:00"/>
    <n v="30"/>
    <x v="8"/>
    <x v="2"/>
    <x v="0"/>
    <n v="2225"/>
    <n v="15613"/>
    <x v="0"/>
    <n v="9"/>
    <n v="3786.3"/>
    <x v="4"/>
  </r>
  <r>
    <s v="Laura García 58"/>
    <x v="1"/>
    <d v="1986-11-09T00:00:00"/>
    <n v="37"/>
    <x v="2"/>
    <x v="1"/>
    <x v="0"/>
    <n v="1825"/>
    <n v="22208"/>
    <x v="1"/>
    <n v="0"/>
    <n v="4045.8"/>
    <x v="3"/>
  </r>
  <r>
    <s v="Laura Martínez 23"/>
    <x v="0"/>
    <d v="1973-12-18T00:00:00"/>
    <n v="50"/>
    <x v="8"/>
    <x v="0"/>
    <x v="1"/>
    <n v="2375"/>
    <n v="0"/>
    <x v="1"/>
    <n v="0"/>
    <n v="2375"/>
    <x v="2"/>
  </r>
  <r>
    <s v="Laura Pacheco 23"/>
    <x v="2"/>
    <d v="1997-08-14T00:00:00"/>
    <n v="26"/>
    <x v="0"/>
    <x v="0"/>
    <x v="2"/>
    <n v="1975"/>
    <n v="0"/>
    <x v="1"/>
    <n v="0"/>
    <n v="1975"/>
    <x v="4"/>
  </r>
  <r>
    <s v="Laura Pantoja 80"/>
    <x v="2"/>
    <d v="1972-08-02T00:00:00"/>
    <n v="51"/>
    <x v="7"/>
    <x v="0"/>
    <x v="0"/>
    <n v="2025"/>
    <n v="23634"/>
    <x v="1"/>
    <n v="0"/>
    <n v="4388.3999999999996"/>
    <x v="5"/>
  </r>
  <r>
    <s v="Laura Ramírez 67"/>
    <x v="0"/>
    <d v="1998-04-10T00:00:00"/>
    <n v="25"/>
    <x v="1"/>
    <x v="0"/>
    <x v="0"/>
    <n v="2025"/>
    <n v="24653"/>
    <x v="1"/>
    <n v="0"/>
    <n v="4490.3"/>
    <x v="6"/>
  </r>
  <r>
    <s v="Laura Ramírez 31"/>
    <x v="1"/>
    <d v="1984-03-18T00:00:00"/>
    <n v="39"/>
    <x v="0"/>
    <x v="0"/>
    <x v="0"/>
    <n v="2025"/>
    <n v="21422"/>
    <x v="1"/>
    <n v="0"/>
    <n v="4167.2000000000007"/>
    <x v="3"/>
  </r>
  <r>
    <s v="Laura Ramírez 71"/>
    <x v="0"/>
    <d v="1981-09-05T00:00:00"/>
    <n v="42"/>
    <x v="2"/>
    <x v="2"/>
    <x v="0"/>
    <n v="2225"/>
    <n v="21044"/>
    <x v="1"/>
    <n v="0"/>
    <n v="4329.3999999999996"/>
    <x v="0"/>
  </r>
  <r>
    <s v="Laura Ramírez 66"/>
    <x v="1"/>
    <d v="1976-03-13T00:00:00"/>
    <n v="47"/>
    <x v="1"/>
    <x v="2"/>
    <x v="0"/>
    <n v="2225"/>
    <n v="17482"/>
    <x v="1"/>
    <n v="0"/>
    <n v="3973.2"/>
    <x v="2"/>
  </r>
  <r>
    <s v="Laura Serrano 35"/>
    <x v="2"/>
    <d v="1995-02-20T00:00:00"/>
    <n v="28"/>
    <x v="5"/>
    <x v="2"/>
    <x v="2"/>
    <n v="2175"/>
    <n v="0"/>
    <x v="0"/>
    <n v="11"/>
    <n v="2175"/>
    <x v="4"/>
  </r>
  <r>
    <s v="Laura Torres 84"/>
    <x v="2"/>
    <d v="1976-06-03T00:00:00"/>
    <n v="47"/>
    <x v="2"/>
    <x v="0"/>
    <x v="0"/>
    <n v="2025"/>
    <n v="21369"/>
    <x v="0"/>
    <n v="10"/>
    <n v="4161.8999999999996"/>
    <x v="2"/>
  </r>
  <r>
    <s v="Lorena Mendoza 1"/>
    <x v="2"/>
    <d v="1995-02-12T00:00:00"/>
    <n v="28"/>
    <x v="0"/>
    <x v="0"/>
    <x v="2"/>
    <n v="1975"/>
    <n v="0"/>
    <x v="1"/>
    <n v="0"/>
    <n v="1975"/>
    <x v="4"/>
  </r>
  <r>
    <s v="Lorena Ramírez 64"/>
    <x v="0"/>
    <d v="1985-08-01T00:00:00"/>
    <n v="38"/>
    <x v="4"/>
    <x v="2"/>
    <x v="1"/>
    <n v="2575"/>
    <n v="0"/>
    <x v="1"/>
    <n v="0"/>
    <n v="2575"/>
    <x v="3"/>
  </r>
  <r>
    <s v="Lorena Romero 83"/>
    <x v="2"/>
    <d v="1982-02-26T00:00:00"/>
    <n v="41"/>
    <x v="7"/>
    <x v="0"/>
    <x v="1"/>
    <n v="2375"/>
    <n v="0"/>
    <x v="0"/>
    <n v="15"/>
    <n v="2375"/>
    <x v="0"/>
  </r>
  <r>
    <s v="Luis Delgado 97"/>
    <x v="1"/>
    <d v="1973-01-23T00:00:00"/>
    <n v="50"/>
    <x v="5"/>
    <x v="1"/>
    <x v="0"/>
    <n v="1825"/>
    <n v="21304"/>
    <x v="1"/>
    <n v="0"/>
    <n v="3955.4"/>
    <x v="2"/>
  </r>
  <r>
    <s v="Luis Fernández 12"/>
    <x v="1"/>
    <d v="1981-01-15T00:00:00"/>
    <n v="42"/>
    <x v="0"/>
    <x v="2"/>
    <x v="2"/>
    <n v="2175"/>
    <n v="0"/>
    <x v="0"/>
    <n v="10"/>
    <n v="2175"/>
    <x v="0"/>
  </r>
  <r>
    <s v="Luis García 54"/>
    <x v="0"/>
    <d v="1994-01-01T00:00:00"/>
    <n v="29"/>
    <x v="0"/>
    <x v="0"/>
    <x v="1"/>
    <n v="2375"/>
    <n v="0"/>
    <x v="0"/>
    <n v="8"/>
    <n v="2375"/>
    <x v="4"/>
  </r>
  <r>
    <s v="Luis García 32"/>
    <x v="2"/>
    <d v="1973-02-15T00:00:00"/>
    <n v="50"/>
    <x v="7"/>
    <x v="0"/>
    <x v="2"/>
    <n v="1975"/>
    <n v="0"/>
    <x v="1"/>
    <n v="0"/>
    <n v="1975"/>
    <x v="2"/>
  </r>
  <r>
    <s v="Luis García 78"/>
    <x v="0"/>
    <d v="1981-03-19T00:00:00"/>
    <n v="42"/>
    <x v="4"/>
    <x v="1"/>
    <x v="2"/>
    <n v="1775"/>
    <n v="0"/>
    <x v="1"/>
    <n v="0"/>
    <n v="1775"/>
    <x v="0"/>
  </r>
  <r>
    <s v="Luis García 23"/>
    <x v="2"/>
    <d v="1976-05-23T00:00:00"/>
    <n v="47"/>
    <x v="0"/>
    <x v="0"/>
    <x v="0"/>
    <n v="2025"/>
    <n v="10318"/>
    <x v="0"/>
    <n v="9"/>
    <n v="3056.8"/>
    <x v="2"/>
  </r>
  <r>
    <s v="Luis Pacheco 11"/>
    <x v="2"/>
    <d v="1978-07-20T00:00:00"/>
    <n v="45"/>
    <x v="7"/>
    <x v="0"/>
    <x v="0"/>
    <n v="2025"/>
    <n v="15056"/>
    <x v="0"/>
    <n v="5"/>
    <n v="3530.6000000000004"/>
    <x v="0"/>
  </r>
  <r>
    <s v="Luis Paredes 45"/>
    <x v="2"/>
    <d v="1974-04-13T00:00:00"/>
    <n v="49"/>
    <x v="0"/>
    <x v="2"/>
    <x v="0"/>
    <n v="2225"/>
    <n v="22767"/>
    <x v="0"/>
    <n v="3"/>
    <n v="4501.7000000000007"/>
    <x v="2"/>
  </r>
  <r>
    <s v="Luis Ramírez 50"/>
    <x v="2"/>
    <d v="1991-03-02T00:00:00"/>
    <n v="32"/>
    <x v="1"/>
    <x v="1"/>
    <x v="1"/>
    <n v="2175"/>
    <n v="0"/>
    <x v="0"/>
    <n v="7"/>
    <n v="2175"/>
    <x v="1"/>
  </r>
  <r>
    <s v="Luis Ramírez 65"/>
    <x v="1"/>
    <d v="1997-11-06T00:00:00"/>
    <n v="26"/>
    <x v="4"/>
    <x v="0"/>
    <x v="2"/>
    <n v="1975"/>
    <n v="0"/>
    <x v="0"/>
    <n v="5"/>
    <n v="1975"/>
    <x v="4"/>
  </r>
  <r>
    <s v="Luis Ramírez 40"/>
    <x v="1"/>
    <d v="1992-05-14T00:00:00"/>
    <n v="31"/>
    <x v="4"/>
    <x v="0"/>
    <x v="2"/>
    <n v="1975"/>
    <n v="0"/>
    <x v="1"/>
    <n v="0"/>
    <n v="1975"/>
    <x v="1"/>
  </r>
  <r>
    <s v="Luis Ramírez 8"/>
    <x v="2"/>
    <d v="1976-05-07T00:00:00"/>
    <n v="47"/>
    <x v="4"/>
    <x v="0"/>
    <x v="2"/>
    <n v="1975"/>
    <n v="0"/>
    <x v="0"/>
    <n v="8"/>
    <n v="1975"/>
    <x v="2"/>
  </r>
  <r>
    <s v="Luis Ramírez 3"/>
    <x v="1"/>
    <d v="1973-10-13T00:00:00"/>
    <n v="50"/>
    <x v="1"/>
    <x v="1"/>
    <x v="2"/>
    <n v="1775"/>
    <n v="0"/>
    <x v="1"/>
    <n v="0"/>
    <n v="1775"/>
    <x v="2"/>
  </r>
  <r>
    <s v="Luis Rodríguez 40"/>
    <x v="1"/>
    <d v="1991-05-01T00:00:00"/>
    <n v="32"/>
    <x v="5"/>
    <x v="2"/>
    <x v="1"/>
    <n v="2575"/>
    <n v="0"/>
    <x v="0"/>
    <n v="2"/>
    <n v="2575"/>
    <x v="1"/>
  </r>
  <r>
    <s v="Luis Rodríguez 84"/>
    <x v="1"/>
    <d v="1990-01-06T00:00:00"/>
    <n v="33"/>
    <x v="3"/>
    <x v="0"/>
    <x v="2"/>
    <n v="1975"/>
    <n v="0"/>
    <x v="1"/>
    <n v="0"/>
    <n v="1975"/>
    <x v="1"/>
  </r>
  <r>
    <s v="Luis Rodríguez 93"/>
    <x v="2"/>
    <d v="1973-07-11T00:00:00"/>
    <n v="50"/>
    <x v="7"/>
    <x v="0"/>
    <x v="2"/>
    <n v="1975"/>
    <n v="0"/>
    <x v="0"/>
    <n v="14"/>
    <n v="1975"/>
    <x v="2"/>
  </r>
  <r>
    <s v="Luis Vargas 10"/>
    <x v="0"/>
    <d v="1975-04-01T00:00:00"/>
    <n v="48"/>
    <x v="4"/>
    <x v="1"/>
    <x v="0"/>
    <n v="1825"/>
    <n v="24798"/>
    <x v="0"/>
    <n v="1"/>
    <n v="4304.8"/>
    <x v="2"/>
  </r>
  <r>
    <s v="Marco Rodríguez 73"/>
    <x v="2"/>
    <d v="1981-10-13T00:00:00"/>
    <n v="42"/>
    <x v="2"/>
    <x v="0"/>
    <x v="1"/>
    <n v="2375"/>
    <n v="0"/>
    <x v="0"/>
    <n v="2"/>
    <n v="2375"/>
    <x v="0"/>
  </r>
  <r>
    <s v="Marco Rojas 96"/>
    <x v="0"/>
    <d v="1993-06-10T00:00:00"/>
    <n v="30"/>
    <x v="4"/>
    <x v="1"/>
    <x v="2"/>
    <n v="1775"/>
    <n v="0"/>
    <x v="0"/>
    <n v="13"/>
    <n v="1775"/>
    <x v="4"/>
  </r>
  <r>
    <s v="María Rodríguez 71"/>
    <x v="0"/>
    <d v="1983-05-10T00:00:00"/>
    <n v="40"/>
    <x v="2"/>
    <x v="2"/>
    <x v="2"/>
    <n v="2175"/>
    <n v="0"/>
    <x v="0"/>
    <n v="12"/>
    <n v="2175"/>
    <x v="3"/>
  </r>
  <r>
    <s v="María Serrano 61"/>
    <x v="0"/>
    <d v="1976-03-03T00:00:00"/>
    <n v="47"/>
    <x v="7"/>
    <x v="0"/>
    <x v="0"/>
    <n v="2025"/>
    <n v="11122"/>
    <x v="0"/>
    <n v="7"/>
    <n v="3137.2"/>
    <x v="2"/>
  </r>
  <r>
    <s v="Mariana García 95"/>
    <x v="2"/>
    <d v="1994-01-18T00:00:00"/>
    <n v="29"/>
    <x v="9"/>
    <x v="0"/>
    <x v="1"/>
    <n v="2375"/>
    <n v="0"/>
    <x v="1"/>
    <n v="0"/>
    <n v="2375"/>
    <x v="4"/>
  </r>
  <r>
    <s v="Mariana García 39"/>
    <x v="0"/>
    <d v="1990-07-23T00:00:00"/>
    <n v="33"/>
    <x v="2"/>
    <x v="0"/>
    <x v="0"/>
    <n v="2025"/>
    <n v="11762"/>
    <x v="0"/>
    <n v="4"/>
    <n v="3201.2"/>
    <x v="1"/>
  </r>
  <r>
    <s v="Mariana García 48"/>
    <x v="1"/>
    <d v="1984-02-05T00:00:00"/>
    <n v="39"/>
    <x v="8"/>
    <x v="1"/>
    <x v="0"/>
    <n v="1825"/>
    <n v="13801"/>
    <x v="0"/>
    <n v="9"/>
    <n v="3205.1000000000004"/>
    <x v="3"/>
  </r>
  <r>
    <s v="Mariana Navarro 99"/>
    <x v="1"/>
    <d v="1987-06-05T00:00:00"/>
    <n v="36"/>
    <x v="3"/>
    <x v="1"/>
    <x v="2"/>
    <n v="1775"/>
    <n v="0"/>
    <x v="0"/>
    <n v="1"/>
    <n v="1775"/>
    <x v="3"/>
  </r>
  <r>
    <s v="Mariana Núñez 14"/>
    <x v="0"/>
    <d v="1988-11-12T00:00:00"/>
    <n v="35"/>
    <x v="1"/>
    <x v="2"/>
    <x v="1"/>
    <n v="2575"/>
    <n v="0"/>
    <x v="0"/>
    <n v="10"/>
    <n v="2575"/>
    <x v="1"/>
  </r>
  <r>
    <s v="Mariana Ramírez 7"/>
    <x v="1"/>
    <d v="1980-06-29T00:00:00"/>
    <n v="43"/>
    <x v="5"/>
    <x v="2"/>
    <x v="2"/>
    <n v="2175"/>
    <n v="0"/>
    <x v="1"/>
    <n v="0"/>
    <n v="2175"/>
    <x v="0"/>
  </r>
  <r>
    <s v="Mariana Ramírez 89"/>
    <x v="1"/>
    <d v="1994-07-27T00:00:00"/>
    <n v="29"/>
    <x v="4"/>
    <x v="1"/>
    <x v="2"/>
    <n v="1775"/>
    <n v="0"/>
    <x v="1"/>
    <n v="0"/>
    <n v="1775"/>
    <x v="4"/>
  </r>
  <r>
    <s v="Mariana Ramírez 84"/>
    <x v="0"/>
    <d v="1987-01-31T00:00:00"/>
    <n v="36"/>
    <x v="3"/>
    <x v="0"/>
    <x v="0"/>
    <n v="2025"/>
    <n v="21441"/>
    <x v="0"/>
    <n v="13"/>
    <n v="4169.1000000000004"/>
    <x v="3"/>
  </r>
  <r>
    <s v="Mariana Rodríguez 68"/>
    <x v="0"/>
    <d v="1990-05-20T00:00:00"/>
    <n v="33"/>
    <x v="2"/>
    <x v="1"/>
    <x v="1"/>
    <n v="2175"/>
    <n v="0"/>
    <x v="1"/>
    <n v="0"/>
    <n v="2175"/>
    <x v="1"/>
  </r>
  <r>
    <s v="Mariana Rodríguez 88"/>
    <x v="0"/>
    <d v="1981-06-20T00:00:00"/>
    <n v="42"/>
    <x v="2"/>
    <x v="1"/>
    <x v="1"/>
    <n v="2175"/>
    <n v="0"/>
    <x v="0"/>
    <n v="3"/>
    <n v="2175"/>
    <x v="0"/>
  </r>
  <r>
    <s v="Mariana Rodríguez 75"/>
    <x v="2"/>
    <d v="1990-03-27T00:00:00"/>
    <n v="33"/>
    <x v="8"/>
    <x v="0"/>
    <x v="0"/>
    <n v="2025"/>
    <n v="20688"/>
    <x v="0"/>
    <n v="13"/>
    <n v="4093.8"/>
    <x v="1"/>
  </r>
  <r>
    <s v="Mariana Rodríguez 8"/>
    <x v="2"/>
    <d v="1982-11-14T00:00:00"/>
    <n v="41"/>
    <x v="5"/>
    <x v="0"/>
    <x v="0"/>
    <n v="2025"/>
    <n v="12157"/>
    <x v="0"/>
    <n v="13"/>
    <n v="3240.7"/>
    <x v="0"/>
  </r>
  <r>
    <s v="Mariana Silva 86"/>
    <x v="2"/>
    <d v="1987-06-27T00:00:00"/>
    <n v="36"/>
    <x v="8"/>
    <x v="2"/>
    <x v="1"/>
    <n v="2575"/>
    <n v="0"/>
    <x v="0"/>
    <n v="3"/>
    <n v="2575"/>
    <x v="3"/>
  </r>
  <r>
    <s v="Mario Herrera 81"/>
    <x v="1"/>
    <d v="1996-08-25T00:00:00"/>
    <n v="27"/>
    <x v="7"/>
    <x v="1"/>
    <x v="0"/>
    <n v="1825"/>
    <n v="21568"/>
    <x v="1"/>
    <n v="0"/>
    <n v="3981.8"/>
    <x v="4"/>
  </r>
  <r>
    <s v="Mario Solano 80"/>
    <x v="0"/>
    <d v="1985-06-27T00:00:00"/>
    <n v="38"/>
    <x v="4"/>
    <x v="2"/>
    <x v="1"/>
    <n v="2575"/>
    <n v="0"/>
    <x v="1"/>
    <n v="0"/>
    <n v="2575"/>
    <x v="3"/>
  </r>
  <r>
    <s v="Marta Ruiz 15"/>
    <x v="0"/>
    <d v="1998-01-11T00:00:00"/>
    <n v="25"/>
    <x v="6"/>
    <x v="0"/>
    <x v="2"/>
    <n v="1975"/>
    <n v="0"/>
    <x v="1"/>
    <n v="0"/>
    <n v="1975"/>
    <x v="6"/>
  </r>
  <r>
    <s v="Martín García 53"/>
    <x v="0"/>
    <d v="1985-10-02T00:00:00"/>
    <n v="38"/>
    <x v="3"/>
    <x v="0"/>
    <x v="0"/>
    <n v="2025"/>
    <n v="22347"/>
    <x v="0"/>
    <n v="15"/>
    <n v="4259.7000000000007"/>
    <x v="3"/>
  </r>
  <r>
    <s v="Martín Morales 51"/>
    <x v="1"/>
    <d v="1986-10-30T00:00:00"/>
    <n v="37"/>
    <x v="5"/>
    <x v="0"/>
    <x v="1"/>
    <n v="2375"/>
    <n v="0"/>
    <x v="0"/>
    <n v="5"/>
    <n v="2375"/>
    <x v="3"/>
  </r>
  <r>
    <s v="Martín Ramírez 36"/>
    <x v="0"/>
    <d v="1973-02-19T00:00:00"/>
    <n v="50"/>
    <x v="0"/>
    <x v="2"/>
    <x v="1"/>
    <n v="2575"/>
    <n v="0"/>
    <x v="0"/>
    <n v="2"/>
    <n v="2575"/>
    <x v="2"/>
  </r>
  <r>
    <s v="Martín Rodríguez 65"/>
    <x v="1"/>
    <d v="1976-08-04T00:00:00"/>
    <n v="47"/>
    <x v="8"/>
    <x v="0"/>
    <x v="1"/>
    <n v="2375"/>
    <n v="0"/>
    <x v="0"/>
    <n v="1"/>
    <n v="2375"/>
    <x v="2"/>
  </r>
  <r>
    <s v="Martín Rodríguez 64"/>
    <x v="2"/>
    <d v="1982-05-17T00:00:00"/>
    <n v="41"/>
    <x v="4"/>
    <x v="2"/>
    <x v="1"/>
    <n v="2575"/>
    <n v="0"/>
    <x v="0"/>
    <n v="11"/>
    <n v="2575"/>
    <x v="0"/>
  </r>
  <r>
    <s v="Martín Rodríguez 10"/>
    <x v="2"/>
    <d v="1984-12-24T00:00:00"/>
    <n v="39"/>
    <x v="6"/>
    <x v="1"/>
    <x v="1"/>
    <n v="2175"/>
    <n v="0"/>
    <x v="1"/>
    <n v="0"/>
    <n v="2175"/>
    <x v="3"/>
  </r>
  <r>
    <s v="Martín Rodríguez 90"/>
    <x v="0"/>
    <d v="1981-11-05T00:00:00"/>
    <n v="42"/>
    <x v="5"/>
    <x v="1"/>
    <x v="1"/>
    <n v="2175"/>
    <n v="0"/>
    <x v="1"/>
    <n v="0"/>
    <n v="2175"/>
    <x v="0"/>
  </r>
  <r>
    <s v="Martín Soto 25"/>
    <x v="1"/>
    <d v="1988-03-03T00:00:00"/>
    <n v="35"/>
    <x v="2"/>
    <x v="1"/>
    <x v="1"/>
    <n v="2175"/>
    <n v="0"/>
    <x v="0"/>
    <n v="5"/>
    <n v="2175"/>
    <x v="1"/>
  </r>
  <r>
    <s v="Mauricio Ríos 82"/>
    <x v="1"/>
    <d v="1995-11-22T00:00:00"/>
    <n v="28"/>
    <x v="2"/>
    <x v="0"/>
    <x v="0"/>
    <n v="2025"/>
    <n v="16930"/>
    <x v="1"/>
    <n v="0"/>
    <n v="3718"/>
    <x v="4"/>
  </r>
  <r>
    <s v="Miguel García 10"/>
    <x v="0"/>
    <d v="1986-08-19T00:00:00"/>
    <n v="37"/>
    <x v="3"/>
    <x v="0"/>
    <x v="2"/>
    <n v="1975"/>
    <n v="0"/>
    <x v="1"/>
    <n v="0"/>
    <n v="1975"/>
    <x v="3"/>
  </r>
  <r>
    <s v="Miguel García 42"/>
    <x v="0"/>
    <d v="1993-04-27T00:00:00"/>
    <n v="30"/>
    <x v="4"/>
    <x v="2"/>
    <x v="2"/>
    <n v="2175"/>
    <n v="0"/>
    <x v="1"/>
    <n v="0"/>
    <n v="2175"/>
    <x v="4"/>
  </r>
  <r>
    <s v="Miguel García 2"/>
    <x v="0"/>
    <d v="1997-09-27T00:00:00"/>
    <n v="26"/>
    <x v="6"/>
    <x v="1"/>
    <x v="2"/>
    <n v="1775"/>
    <n v="0"/>
    <x v="1"/>
    <n v="0"/>
    <n v="1775"/>
    <x v="4"/>
  </r>
  <r>
    <s v="Miguel García 2"/>
    <x v="2"/>
    <d v="1996-12-01T00:00:00"/>
    <n v="27"/>
    <x v="1"/>
    <x v="0"/>
    <x v="0"/>
    <n v="2025"/>
    <n v="19805"/>
    <x v="0"/>
    <n v="4"/>
    <n v="4005.5"/>
    <x v="4"/>
  </r>
  <r>
    <s v="Miguel García 74"/>
    <x v="2"/>
    <d v="1980-08-31T00:00:00"/>
    <n v="43"/>
    <x v="7"/>
    <x v="0"/>
    <x v="0"/>
    <n v="2025"/>
    <n v="12846"/>
    <x v="0"/>
    <n v="12"/>
    <n v="3309.6000000000004"/>
    <x v="0"/>
  </r>
  <r>
    <s v="Miguel García 40"/>
    <x v="0"/>
    <d v="1986-10-23T00:00:00"/>
    <n v="37"/>
    <x v="5"/>
    <x v="2"/>
    <x v="0"/>
    <n v="2225"/>
    <n v="13949"/>
    <x v="1"/>
    <n v="0"/>
    <n v="3619.9"/>
    <x v="3"/>
  </r>
  <r>
    <s v="Miguel Ramírez 20"/>
    <x v="1"/>
    <d v="1993-01-30T00:00:00"/>
    <n v="30"/>
    <x v="9"/>
    <x v="0"/>
    <x v="1"/>
    <n v="2375"/>
    <n v="0"/>
    <x v="0"/>
    <n v="5"/>
    <n v="2375"/>
    <x v="4"/>
  </r>
  <r>
    <s v="Miguel Ramírez 57"/>
    <x v="1"/>
    <d v="1996-02-18T00:00:00"/>
    <n v="27"/>
    <x v="9"/>
    <x v="1"/>
    <x v="0"/>
    <n v="1825"/>
    <n v="20320"/>
    <x v="0"/>
    <n v="14"/>
    <n v="3857"/>
    <x v="4"/>
  </r>
  <r>
    <s v="Miguel Rodríguez 46"/>
    <x v="2"/>
    <d v="1995-02-08T00:00:00"/>
    <n v="28"/>
    <x v="9"/>
    <x v="1"/>
    <x v="1"/>
    <n v="2175"/>
    <n v="0"/>
    <x v="0"/>
    <n v="10"/>
    <n v="2175"/>
    <x v="4"/>
  </r>
  <r>
    <s v="Miguel Rodríguez 17"/>
    <x v="2"/>
    <d v="1992-11-02T00:00:00"/>
    <n v="31"/>
    <x v="5"/>
    <x v="1"/>
    <x v="1"/>
    <n v="2175"/>
    <n v="0"/>
    <x v="0"/>
    <n v="4"/>
    <n v="2175"/>
    <x v="1"/>
  </r>
  <r>
    <s v="Miguel Rodríguez 84"/>
    <x v="1"/>
    <d v="1985-04-02T00:00:00"/>
    <n v="38"/>
    <x v="8"/>
    <x v="1"/>
    <x v="2"/>
    <n v="1775"/>
    <n v="0"/>
    <x v="1"/>
    <n v="0"/>
    <n v="1775"/>
    <x v="3"/>
  </r>
  <r>
    <s v="Miguel Serrano 49"/>
    <x v="0"/>
    <d v="1973-12-26T00:00:00"/>
    <n v="50"/>
    <x v="4"/>
    <x v="1"/>
    <x v="2"/>
    <n v="1775"/>
    <n v="0"/>
    <x v="1"/>
    <n v="0"/>
    <n v="1775"/>
    <x v="2"/>
  </r>
  <r>
    <s v="Miguel Torres 98"/>
    <x v="1"/>
    <d v="1980-02-17T00:00:00"/>
    <n v="43"/>
    <x v="5"/>
    <x v="1"/>
    <x v="1"/>
    <n v="2175"/>
    <n v="0"/>
    <x v="1"/>
    <n v="0"/>
    <n v="2175"/>
    <x v="0"/>
  </r>
  <r>
    <s v="Natalia Cervantes 22"/>
    <x v="2"/>
    <d v="1976-06-24T00:00:00"/>
    <n v="47"/>
    <x v="7"/>
    <x v="2"/>
    <x v="1"/>
    <n v="2575"/>
    <n v="0"/>
    <x v="1"/>
    <n v="0"/>
    <n v="2575"/>
    <x v="2"/>
  </r>
  <r>
    <s v="Natalia García 73"/>
    <x v="0"/>
    <d v="1985-12-08T00:00:00"/>
    <n v="38"/>
    <x v="1"/>
    <x v="0"/>
    <x v="1"/>
    <n v="2375"/>
    <n v="0"/>
    <x v="1"/>
    <n v="0"/>
    <n v="2375"/>
    <x v="3"/>
  </r>
  <r>
    <s v="Natalia García 30"/>
    <x v="0"/>
    <d v="1982-02-27T00:00:00"/>
    <n v="41"/>
    <x v="8"/>
    <x v="0"/>
    <x v="2"/>
    <n v="1975"/>
    <n v="0"/>
    <x v="1"/>
    <n v="0"/>
    <n v="1975"/>
    <x v="0"/>
  </r>
  <r>
    <s v="Natalia García 29"/>
    <x v="2"/>
    <d v="1981-05-31T00:00:00"/>
    <n v="42"/>
    <x v="6"/>
    <x v="0"/>
    <x v="0"/>
    <n v="2025"/>
    <n v="23277"/>
    <x v="0"/>
    <n v="1"/>
    <n v="4352.7000000000007"/>
    <x v="0"/>
  </r>
  <r>
    <s v="Natalia García 58"/>
    <x v="2"/>
    <d v="1993-05-14T00:00:00"/>
    <n v="30"/>
    <x v="7"/>
    <x v="1"/>
    <x v="0"/>
    <n v="1825"/>
    <n v="22418"/>
    <x v="0"/>
    <n v="8"/>
    <n v="4066.8"/>
    <x v="4"/>
  </r>
  <r>
    <s v="Natalia Guerrero 72"/>
    <x v="2"/>
    <d v="1992-03-22T00:00:00"/>
    <n v="31"/>
    <x v="6"/>
    <x v="0"/>
    <x v="0"/>
    <n v="2025"/>
    <n v="23075"/>
    <x v="1"/>
    <n v="0"/>
    <n v="4332.5"/>
    <x v="1"/>
  </r>
  <r>
    <s v="Natalia Ramírez 81"/>
    <x v="0"/>
    <d v="1998-07-21T00:00:00"/>
    <n v="25"/>
    <x v="7"/>
    <x v="1"/>
    <x v="0"/>
    <n v="1825"/>
    <n v="12083"/>
    <x v="0"/>
    <n v="12"/>
    <n v="3033.3"/>
    <x v="6"/>
  </r>
  <r>
    <s v="Natalia Rodríguez 2"/>
    <x v="2"/>
    <d v="1979-05-26T00:00:00"/>
    <n v="44"/>
    <x v="1"/>
    <x v="0"/>
    <x v="2"/>
    <n v="1975"/>
    <n v="0"/>
    <x v="1"/>
    <n v="0"/>
    <n v="1975"/>
    <x v="0"/>
  </r>
  <r>
    <s v="Natalia Rodríguez 84"/>
    <x v="2"/>
    <d v="1977-07-01T00:00:00"/>
    <n v="46"/>
    <x v="7"/>
    <x v="0"/>
    <x v="2"/>
    <n v="1975"/>
    <n v="0"/>
    <x v="0"/>
    <n v="8"/>
    <n v="1975"/>
    <x v="2"/>
  </r>
  <r>
    <s v="Natalia Rodríguez 29"/>
    <x v="1"/>
    <d v="1993-08-12T00:00:00"/>
    <n v="30"/>
    <x v="2"/>
    <x v="2"/>
    <x v="2"/>
    <n v="2175"/>
    <n v="0"/>
    <x v="0"/>
    <n v="4"/>
    <n v="2175"/>
    <x v="4"/>
  </r>
  <r>
    <s v="Natalia Silva 85"/>
    <x v="1"/>
    <d v="1992-05-23T00:00:00"/>
    <n v="31"/>
    <x v="5"/>
    <x v="0"/>
    <x v="2"/>
    <n v="1975"/>
    <n v="0"/>
    <x v="0"/>
    <n v="4"/>
    <n v="1975"/>
    <x v="1"/>
  </r>
  <r>
    <s v="Omar Delgado 86"/>
    <x v="1"/>
    <d v="1975-05-26T00:00:00"/>
    <n v="48"/>
    <x v="1"/>
    <x v="1"/>
    <x v="1"/>
    <n v="2175"/>
    <n v="0"/>
    <x v="1"/>
    <n v="0"/>
    <n v="2175"/>
    <x v="2"/>
  </r>
  <r>
    <s v="Omar Rodríguez 80"/>
    <x v="0"/>
    <d v="1998-04-23T00:00:00"/>
    <n v="25"/>
    <x v="3"/>
    <x v="0"/>
    <x v="2"/>
    <n v="1975"/>
    <n v="0"/>
    <x v="0"/>
    <n v="5"/>
    <n v="1975"/>
    <x v="6"/>
  </r>
  <r>
    <s v="Óscar Espinoza 65"/>
    <x v="1"/>
    <d v="1997-02-23T00:00:00"/>
    <n v="26"/>
    <x v="3"/>
    <x v="0"/>
    <x v="1"/>
    <n v="2375"/>
    <n v="0"/>
    <x v="0"/>
    <n v="14"/>
    <n v="2375"/>
    <x v="4"/>
  </r>
  <r>
    <s v="Oscar García 36"/>
    <x v="2"/>
    <d v="1979-02-28T00:00:00"/>
    <n v="44"/>
    <x v="7"/>
    <x v="0"/>
    <x v="1"/>
    <n v="2375"/>
    <n v="0"/>
    <x v="0"/>
    <n v="13"/>
    <n v="2375"/>
    <x v="0"/>
  </r>
  <r>
    <s v="Oscar García 36"/>
    <x v="1"/>
    <d v="1988-06-06T00:00:00"/>
    <n v="35"/>
    <x v="0"/>
    <x v="2"/>
    <x v="0"/>
    <n v="2225"/>
    <n v="19831"/>
    <x v="0"/>
    <n v="3"/>
    <n v="4208.1000000000004"/>
    <x v="1"/>
  </r>
  <r>
    <s v="Oscar López 100"/>
    <x v="0"/>
    <d v="1984-09-17T00:00:00"/>
    <n v="39"/>
    <x v="5"/>
    <x v="2"/>
    <x v="0"/>
    <n v="2225"/>
    <n v="14452"/>
    <x v="1"/>
    <n v="0"/>
    <n v="3670.2"/>
    <x v="3"/>
  </r>
  <r>
    <s v="Pamela Delgado 19"/>
    <x v="0"/>
    <d v="1978-11-25T00:00:00"/>
    <n v="45"/>
    <x v="0"/>
    <x v="1"/>
    <x v="1"/>
    <n v="2175"/>
    <n v="0"/>
    <x v="1"/>
    <n v="0"/>
    <n v="2175"/>
    <x v="0"/>
  </r>
  <r>
    <s v="Paola Gutiérrez 20"/>
    <x v="1"/>
    <d v="1994-05-01T00:00:00"/>
    <n v="29"/>
    <x v="4"/>
    <x v="1"/>
    <x v="2"/>
    <n v="1775"/>
    <n v="0"/>
    <x v="0"/>
    <n v="3"/>
    <n v="1775"/>
    <x v="4"/>
  </r>
  <r>
    <s v="Paola Herrera 94"/>
    <x v="1"/>
    <d v="1985-11-24T00:00:00"/>
    <n v="38"/>
    <x v="0"/>
    <x v="2"/>
    <x v="0"/>
    <n v="2225"/>
    <n v="21942"/>
    <x v="0"/>
    <n v="13"/>
    <n v="4419.2000000000007"/>
    <x v="3"/>
  </r>
  <r>
    <s v="Paola Martínez 94"/>
    <x v="0"/>
    <d v="1990-06-02T00:00:00"/>
    <n v="33"/>
    <x v="5"/>
    <x v="2"/>
    <x v="0"/>
    <n v="2225"/>
    <n v="22091"/>
    <x v="0"/>
    <n v="7"/>
    <n v="4434.1000000000004"/>
    <x v="1"/>
  </r>
  <r>
    <s v="Paola Mendoza 85"/>
    <x v="1"/>
    <d v="1984-10-15T00:00:00"/>
    <n v="39"/>
    <x v="1"/>
    <x v="2"/>
    <x v="1"/>
    <n v="2575"/>
    <n v="0"/>
    <x v="0"/>
    <n v="13"/>
    <n v="2575"/>
    <x v="3"/>
  </r>
  <r>
    <s v="Paola Ramírez 82"/>
    <x v="1"/>
    <d v="1993-07-26T00:00:00"/>
    <n v="30"/>
    <x v="8"/>
    <x v="1"/>
    <x v="1"/>
    <n v="2175"/>
    <n v="0"/>
    <x v="1"/>
    <n v="0"/>
    <n v="2175"/>
    <x v="4"/>
  </r>
  <r>
    <s v="Paola Ramírez 21"/>
    <x v="1"/>
    <d v="1981-07-24T00:00:00"/>
    <n v="42"/>
    <x v="4"/>
    <x v="1"/>
    <x v="1"/>
    <n v="2175"/>
    <n v="0"/>
    <x v="1"/>
    <n v="0"/>
    <n v="2175"/>
    <x v="0"/>
  </r>
  <r>
    <s v="Paola Ramírez 42"/>
    <x v="2"/>
    <d v="1988-07-24T00:00:00"/>
    <n v="35"/>
    <x v="3"/>
    <x v="2"/>
    <x v="0"/>
    <n v="2225"/>
    <n v="11816"/>
    <x v="1"/>
    <n v="0"/>
    <n v="3406.6000000000004"/>
    <x v="1"/>
  </r>
  <r>
    <s v="Paola Rodríguez 94"/>
    <x v="0"/>
    <d v="1983-10-14T00:00:00"/>
    <n v="40"/>
    <x v="4"/>
    <x v="0"/>
    <x v="1"/>
    <n v="2375"/>
    <n v="0"/>
    <x v="0"/>
    <n v="7"/>
    <n v="2375"/>
    <x v="3"/>
  </r>
  <r>
    <s v="Paola Torres 79"/>
    <x v="0"/>
    <d v="1993-08-02T00:00:00"/>
    <n v="30"/>
    <x v="9"/>
    <x v="0"/>
    <x v="1"/>
    <n v="2375"/>
    <n v="0"/>
    <x v="0"/>
    <n v="2"/>
    <n v="2375"/>
    <x v="4"/>
  </r>
  <r>
    <s v="Patricia Serrano 49"/>
    <x v="2"/>
    <d v="1980-11-04T00:00:00"/>
    <n v="43"/>
    <x v="0"/>
    <x v="1"/>
    <x v="1"/>
    <n v="2175"/>
    <n v="0"/>
    <x v="1"/>
    <n v="0"/>
    <n v="2175"/>
    <x v="0"/>
  </r>
  <r>
    <s v="Patricia Vázquez 19"/>
    <x v="1"/>
    <d v="1994-08-12T00:00:00"/>
    <n v="29"/>
    <x v="1"/>
    <x v="2"/>
    <x v="2"/>
    <n v="2175"/>
    <n v="0"/>
    <x v="1"/>
    <n v="0"/>
    <n v="2175"/>
    <x v="4"/>
  </r>
  <r>
    <s v="Paula Ramírez 33"/>
    <x v="2"/>
    <d v="1977-03-07T00:00:00"/>
    <n v="46"/>
    <x v="0"/>
    <x v="2"/>
    <x v="1"/>
    <n v="2575"/>
    <n v="0"/>
    <x v="0"/>
    <n v="15"/>
    <n v="2575"/>
    <x v="2"/>
  </r>
  <r>
    <s v="Pedro García 54"/>
    <x v="0"/>
    <d v="1975-10-05T00:00:00"/>
    <n v="48"/>
    <x v="2"/>
    <x v="2"/>
    <x v="0"/>
    <n v="2225"/>
    <n v="12117"/>
    <x v="1"/>
    <n v="0"/>
    <n v="3436.7"/>
    <x v="2"/>
  </r>
  <r>
    <s v="Pedro Mora 96"/>
    <x v="0"/>
    <d v="1986-05-23T00:00:00"/>
    <n v="37"/>
    <x v="9"/>
    <x v="0"/>
    <x v="1"/>
    <n v="2375"/>
    <n v="0"/>
    <x v="0"/>
    <n v="14"/>
    <n v="2375"/>
    <x v="3"/>
  </r>
  <r>
    <s v="Pedro Rodríguez 19"/>
    <x v="1"/>
    <d v="1994-12-15T00:00:00"/>
    <n v="29"/>
    <x v="0"/>
    <x v="1"/>
    <x v="2"/>
    <n v="1775"/>
    <n v="0"/>
    <x v="1"/>
    <n v="0"/>
    <n v="1775"/>
    <x v="4"/>
  </r>
  <r>
    <s v="Rafael García 93"/>
    <x v="1"/>
    <d v="1989-01-17T00:00:00"/>
    <n v="34"/>
    <x v="9"/>
    <x v="0"/>
    <x v="2"/>
    <n v="1975"/>
    <n v="0"/>
    <x v="1"/>
    <n v="0"/>
    <n v="1975"/>
    <x v="1"/>
  </r>
  <r>
    <s v="Rafael García 30"/>
    <x v="1"/>
    <d v="1973-02-04T00:00:00"/>
    <n v="50"/>
    <x v="8"/>
    <x v="1"/>
    <x v="2"/>
    <n v="1775"/>
    <n v="0"/>
    <x v="0"/>
    <n v="6"/>
    <n v="1775"/>
    <x v="2"/>
  </r>
  <r>
    <s v="Rafael García 97"/>
    <x v="2"/>
    <d v="1993-12-13T00:00:00"/>
    <n v="30"/>
    <x v="5"/>
    <x v="0"/>
    <x v="0"/>
    <n v="2025"/>
    <n v="11590"/>
    <x v="1"/>
    <n v="0"/>
    <n v="3184"/>
    <x v="4"/>
  </r>
  <r>
    <s v="Rafael García 82"/>
    <x v="2"/>
    <d v="1985-01-14T00:00:00"/>
    <n v="38"/>
    <x v="9"/>
    <x v="2"/>
    <x v="0"/>
    <n v="2225"/>
    <n v="12298"/>
    <x v="1"/>
    <n v="0"/>
    <n v="3454.8"/>
    <x v="3"/>
  </r>
  <r>
    <s v="Rafael Paredes 34"/>
    <x v="0"/>
    <d v="1977-08-17T00:00:00"/>
    <n v="46"/>
    <x v="5"/>
    <x v="0"/>
    <x v="1"/>
    <n v="2375"/>
    <n v="0"/>
    <x v="1"/>
    <n v="0"/>
    <n v="2375"/>
    <x v="2"/>
  </r>
  <r>
    <s v="Rafael Ramírez 73"/>
    <x v="2"/>
    <d v="1987-06-26T00:00:00"/>
    <n v="36"/>
    <x v="6"/>
    <x v="2"/>
    <x v="1"/>
    <n v="2575"/>
    <n v="0"/>
    <x v="0"/>
    <n v="5"/>
    <n v="2575"/>
    <x v="3"/>
  </r>
  <r>
    <s v="Rafael Ramírez 80"/>
    <x v="0"/>
    <d v="1977-04-10T00:00:00"/>
    <n v="46"/>
    <x v="8"/>
    <x v="0"/>
    <x v="0"/>
    <n v="2025"/>
    <n v="13828"/>
    <x v="0"/>
    <n v="5"/>
    <n v="3407.8"/>
    <x v="2"/>
  </r>
  <r>
    <s v="Rafael Rodríguez 38"/>
    <x v="0"/>
    <d v="1994-06-14T00:00:00"/>
    <n v="29"/>
    <x v="2"/>
    <x v="0"/>
    <x v="1"/>
    <n v="2375"/>
    <n v="0"/>
    <x v="0"/>
    <n v="2"/>
    <n v="2375"/>
    <x v="4"/>
  </r>
  <r>
    <s v="Rafael Rodríguez 39"/>
    <x v="1"/>
    <d v="1996-10-06T00:00:00"/>
    <n v="27"/>
    <x v="2"/>
    <x v="1"/>
    <x v="0"/>
    <n v="1825"/>
    <n v="24393"/>
    <x v="0"/>
    <n v="3"/>
    <n v="4264.3"/>
    <x v="4"/>
  </r>
  <r>
    <s v="Rafael Serrano 34"/>
    <x v="1"/>
    <d v="1977-08-17T00:00:00"/>
    <n v="46"/>
    <x v="7"/>
    <x v="1"/>
    <x v="2"/>
    <n v="1775"/>
    <n v="0"/>
    <x v="1"/>
    <n v="0"/>
    <n v="1775"/>
    <x v="2"/>
  </r>
  <r>
    <s v="Raúl Cortés 27"/>
    <x v="0"/>
    <d v="1977-09-11T00:00:00"/>
    <n v="46"/>
    <x v="8"/>
    <x v="2"/>
    <x v="0"/>
    <n v="2225"/>
    <n v="15522"/>
    <x v="0"/>
    <n v="14"/>
    <n v="3777.2"/>
    <x v="2"/>
  </r>
  <r>
    <s v="Raúl García 67"/>
    <x v="0"/>
    <d v="1974-04-18T00:00:00"/>
    <n v="49"/>
    <x v="3"/>
    <x v="2"/>
    <x v="1"/>
    <n v="2575"/>
    <n v="0"/>
    <x v="0"/>
    <n v="13"/>
    <n v="2575"/>
    <x v="2"/>
  </r>
  <r>
    <s v="Raúl León 70"/>
    <x v="0"/>
    <d v="1978-05-30T00:00:00"/>
    <n v="45"/>
    <x v="7"/>
    <x v="2"/>
    <x v="2"/>
    <n v="2175"/>
    <n v="0"/>
    <x v="0"/>
    <n v="9"/>
    <n v="2175"/>
    <x v="0"/>
  </r>
  <r>
    <s v="Raúl Méndez 88"/>
    <x v="2"/>
    <d v="1998-09-09T00:00:00"/>
    <n v="25"/>
    <x v="9"/>
    <x v="0"/>
    <x v="2"/>
    <n v="1975"/>
    <n v="0"/>
    <x v="0"/>
    <n v="11"/>
    <n v="1975"/>
    <x v="6"/>
  </r>
  <r>
    <s v="Raúl Ramírez 36"/>
    <x v="0"/>
    <d v="1996-01-31T00:00:00"/>
    <n v="27"/>
    <x v="5"/>
    <x v="0"/>
    <x v="0"/>
    <n v="2025"/>
    <n v="19133"/>
    <x v="0"/>
    <n v="15"/>
    <n v="3938.3"/>
    <x v="4"/>
  </r>
  <r>
    <s v="Raúl Rodríguez 44"/>
    <x v="2"/>
    <d v="1993-01-29T00:00:00"/>
    <n v="30"/>
    <x v="2"/>
    <x v="0"/>
    <x v="1"/>
    <n v="2375"/>
    <n v="0"/>
    <x v="0"/>
    <n v="1"/>
    <n v="2375"/>
    <x v="4"/>
  </r>
  <r>
    <s v="Raúl Rodríguez 17"/>
    <x v="2"/>
    <d v="1977-09-13T00:00:00"/>
    <n v="46"/>
    <x v="7"/>
    <x v="2"/>
    <x v="1"/>
    <n v="2575"/>
    <n v="0"/>
    <x v="0"/>
    <n v="2"/>
    <n v="2575"/>
    <x v="2"/>
  </r>
  <r>
    <s v="Raúl Serrano 61"/>
    <x v="1"/>
    <d v="1974-05-08T00:00:00"/>
    <n v="49"/>
    <x v="4"/>
    <x v="1"/>
    <x v="2"/>
    <n v="1775"/>
    <n v="0"/>
    <x v="0"/>
    <n v="9"/>
    <n v="1775"/>
    <x v="2"/>
  </r>
  <r>
    <s v="Raúl Soto 96"/>
    <x v="0"/>
    <d v="1975-04-25T00:00:00"/>
    <n v="48"/>
    <x v="0"/>
    <x v="1"/>
    <x v="1"/>
    <n v="2175"/>
    <n v="0"/>
    <x v="0"/>
    <n v="1"/>
    <n v="2175"/>
    <x v="2"/>
  </r>
  <r>
    <s v="Regina Salgado 28"/>
    <x v="1"/>
    <d v="1987-11-15T00:00:00"/>
    <n v="36"/>
    <x v="3"/>
    <x v="1"/>
    <x v="0"/>
    <n v="1825"/>
    <n v="21592"/>
    <x v="1"/>
    <n v="0"/>
    <n v="3984.2000000000003"/>
    <x v="3"/>
  </r>
  <r>
    <s v="Ricardo Álvarez 17"/>
    <x v="2"/>
    <d v="1975-12-18T00:00:00"/>
    <n v="48"/>
    <x v="1"/>
    <x v="2"/>
    <x v="1"/>
    <n v="2575"/>
    <n v="0"/>
    <x v="1"/>
    <n v="0"/>
    <n v="2575"/>
    <x v="2"/>
  </r>
  <r>
    <s v="Ricardo García 73"/>
    <x v="2"/>
    <d v="1981-03-14T00:00:00"/>
    <n v="42"/>
    <x v="1"/>
    <x v="1"/>
    <x v="2"/>
    <n v="1775"/>
    <n v="0"/>
    <x v="1"/>
    <n v="0"/>
    <n v="1775"/>
    <x v="0"/>
  </r>
  <r>
    <s v="Ricardo Montes 47"/>
    <x v="1"/>
    <d v="1987-10-22T00:00:00"/>
    <n v="36"/>
    <x v="0"/>
    <x v="0"/>
    <x v="1"/>
    <n v="2375"/>
    <n v="0"/>
    <x v="1"/>
    <n v="0"/>
    <n v="2375"/>
    <x v="3"/>
  </r>
  <r>
    <s v="Ricardo Ramírez 44"/>
    <x v="1"/>
    <d v="1985-03-17T00:00:00"/>
    <n v="38"/>
    <x v="8"/>
    <x v="0"/>
    <x v="1"/>
    <n v="2375"/>
    <n v="0"/>
    <x v="1"/>
    <n v="0"/>
    <n v="2375"/>
    <x v="3"/>
  </r>
  <r>
    <s v="Ricardo Ramírez 59"/>
    <x v="1"/>
    <d v="1978-01-31T00:00:00"/>
    <n v="45"/>
    <x v="0"/>
    <x v="1"/>
    <x v="2"/>
    <n v="1775"/>
    <n v="0"/>
    <x v="1"/>
    <n v="0"/>
    <n v="1775"/>
    <x v="0"/>
  </r>
  <r>
    <s v="Ricardo Rodríguez 95"/>
    <x v="1"/>
    <d v="1981-05-17T00:00:00"/>
    <n v="42"/>
    <x v="8"/>
    <x v="2"/>
    <x v="2"/>
    <n v="2175"/>
    <n v="0"/>
    <x v="1"/>
    <n v="0"/>
    <n v="2175"/>
    <x v="0"/>
  </r>
  <r>
    <s v="Ricardo Tapia 31"/>
    <x v="0"/>
    <d v="1991-05-18T00:00:00"/>
    <n v="32"/>
    <x v="7"/>
    <x v="0"/>
    <x v="1"/>
    <n v="2375"/>
    <n v="0"/>
    <x v="0"/>
    <n v="8"/>
    <n v="2375"/>
    <x v="1"/>
  </r>
  <r>
    <s v="Roberto Mendoza 30"/>
    <x v="0"/>
    <d v="1992-07-07T00:00:00"/>
    <n v="31"/>
    <x v="9"/>
    <x v="0"/>
    <x v="2"/>
    <n v="1975"/>
    <n v="0"/>
    <x v="0"/>
    <n v="15"/>
    <n v="1975"/>
    <x v="1"/>
  </r>
  <r>
    <s v="Roberto Silva 88"/>
    <x v="0"/>
    <d v="1975-01-16T00:00:00"/>
    <n v="48"/>
    <x v="8"/>
    <x v="0"/>
    <x v="2"/>
    <n v="1975"/>
    <n v="0"/>
    <x v="1"/>
    <n v="0"/>
    <n v="1975"/>
    <x v="2"/>
  </r>
  <r>
    <s v="Rodrigo García 12"/>
    <x v="2"/>
    <d v="1975-08-09T00:00:00"/>
    <n v="48"/>
    <x v="5"/>
    <x v="1"/>
    <x v="0"/>
    <n v="1825"/>
    <n v="13000"/>
    <x v="1"/>
    <n v="0"/>
    <n v="3125"/>
    <x v="2"/>
  </r>
  <r>
    <s v="Rodrigo Pérez 92"/>
    <x v="1"/>
    <d v="1994-11-29T00:00:00"/>
    <n v="29"/>
    <x v="6"/>
    <x v="0"/>
    <x v="1"/>
    <n v="2375"/>
    <n v="0"/>
    <x v="1"/>
    <n v="0"/>
    <n v="2375"/>
    <x v="4"/>
  </r>
  <r>
    <s v="Rodrigo Rodríguez 39"/>
    <x v="1"/>
    <d v="1993-09-30T00:00:00"/>
    <n v="30"/>
    <x v="8"/>
    <x v="0"/>
    <x v="1"/>
    <n v="2375"/>
    <n v="0"/>
    <x v="0"/>
    <n v="2"/>
    <n v="2375"/>
    <x v="4"/>
  </r>
  <r>
    <s v="Rodrigo Rodríguez 68"/>
    <x v="2"/>
    <d v="1975-12-17T00:00:00"/>
    <n v="48"/>
    <x v="4"/>
    <x v="1"/>
    <x v="0"/>
    <n v="1825"/>
    <n v="24655"/>
    <x v="0"/>
    <n v="13"/>
    <n v="4290.5"/>
    <x v="2"/>
  </r>
  <r>
    <s v="Sandra Ortega 85"/>
    <x v="2"/>
    <d v="1975-08-20T00:00:00"/>
    <n v="48"/>
    <x v="9"/>
    <x v="1"/>
    <x v="1"/>
    <n v="2175"/>
    <n v="0"/>
    <x v="0"/>
    <n v="6"/>
    <n v="2175"/>
    <x v="2"/>
  </r>
  <r>
    <s v="Santiago Ramírez 55"/>
    <x v="2"/>
    <d v="1995-06-17T00:00:00"/>
    <n v="28"/>
    <x v="4"/>
    <x v="1"/>
    <x v="0"/>
    <n v="1825"/>
    <n v="17584"/>
    <x v="1"/>
    <n v="0"/>
    <n v="3583.4"/>
    <x v="4"/>
  </r>
  <r>
    <s v="Sergio Cordero 42"/>
    <x v="1"/>
    <d v="1982-07-09T00:00:00"/>
    <n v="41"/>
    <x v="0"/>
    <x v="0"/>
    <x v="2"/>
    <n v="1975"/>
    <n v="0"/>
    <x v="0"/>
    <n v="6"/>
    <n v="1975"/>
    <x v="0"/>
  </r>
  <r>
    <s v="Sergio Galván 99"/>
    <x v="2"/>
    <d v="1998-07-20T00:00:00"/>
    <n v="25"/>
    <x v="6"/>
    <x v="0"/>
    <x v="1"/>
    <n v="2375"/>
    <n v="0"/>
    <x v="1"/>
    <n v="0"/>
    <n v="2375"/>
    <x v="6"/>
  </r>
  <r>
    <s v="Sergio García 14"/>
    <x v="2"/>
    <d v="1978-07-10T00:00:00"/>
    <n v="45"/>
    <x v="5"/>
    <x v="0"/>
    <x v="2"/>
    <n v="1975"/>
    <n v="0"/>
    <x v="0"/>
    <n v="8"/>
    <n v="1975"/>
    <x v="0"/>
  </r>
  <r>
    <s v="Sergio Mendoza 40"/>
    <x v="1"/>
    <d v="1988-07-23T00:00:00"/>
    <n v="35"/>
    <x v="4"/>
    <x v="0"/>
    <x v="1"/>
    <n v="2375"/>
    <n v="0"/>
    <x v="0"/>
    <n v="3"/>
    <n v="2375"/>
    <x v="1"/>
  </r>
  <r>
    <s v="Sergio Ramírez 10"/>
    <x v="1"/>
    <d v="1994-12-31T00:00:00"/>
    <n v="29"/>
    <x v="2"/>
    <x v="0"/>
    <x v="1"/>
    <n v="2375"/>
    <n v="0"/>
    <x v="0"/>
    <n v="2"/>
    <n v="2375"/>
    <x v="4"/>
  </r>
  <r>
    <s v="Sergio Ramírez 20"/>
    <x v="0"/>
    <d v="1997-12-02T00:00:00"/>
    <n v="26"/>
    <x v="1"/>
    <x v="0"/>
    <x v="0"/>
    <n v="2025"/>
    <n v="20012"/>
    <x v="1"/>
    <n v="0"/>
    <n v="4026.2"/>
    <x v="4"/>
  </r>
  <r>
    <s v="Sergio Ramírez 55"/>
    <x v="1"/>
    <d v="1994-07-22T00:00:00"/>
    <n v="29"/>
    <x v="6"/>
    <x v="2"/>
    <x v="0"/>
    <n v="2225"/>
    <n v="16325"/>
    <x v="0"/>
    <n v="4"/>
    <n v="3857.5"/>
    <x v="4"/>
  </r>
  <r>
    <s v="Sergio Rodríguez 19"/>
    <x v="0"/>
    <d v="1990-04-07T00:00:00"/>
    <n v="33"/>
    <x v="0"/>
    <x v="1"/>
    <x v="2"/>
    <n v="1775"/>
    <n v="0"/>
    <x v="0"/>
    <n v="6"/>
    <n v="1775"/>
    <x v="1"/>
  </r>
  <r>
    <s v="Silvia Montoya 16"/>
    <x v="0"/>
    <d v="1977-10-19T00:00:00"/>
    <n v="46"/>
    <x v="1"/>
    <x v="1"/>
    <x v="2"/>
    <n v="1775"/>
    <n v="0"/>
    <x v="0"/>
    <n v="9"/>
    <n v="1775"/>
    <x v="2"/>
  </r>
  <r>
    <s v="Silvia Rodríguez 15"/>
    <x v="0"/>
    <d v="1984-11-10T00:00:00"/>
    <n v="39"/>
    <x v="6"/>
    <x v="1"/>
    <x v="2"/>
    <n v="1775"/>
    <n v="0"/>
    <x v="0"/>
    <n v="12"/>
    <n v="1775"/>
    <x v="3"/>
  </r>
  <r>
    <s v="Silvia Torres 81"/>
    <x v="0"/>
    <d v="1991-02-18T00:00:00"/>
    <n v="32"/>
    <x v="0"/>
    <x v="2"/>
    <x v="2"/>
    <n v="2175"/>
    <n v="0"/>
    <x v="1"/>
    <n v="0"/>
    <n v="2175"/>
    <x v="1"/>
  </r>
  <r>
    <s v="Sofía Salazar 54"/>
    <x v="2"/>
    <d v="1972-05-10T00:00:00"/>
    <n v="51"/>
    <x v="4"/>
    <x v="2"/>
    <x v="0"/>
    <n v="2225"/>
    <n v="21276"/>
    <x v="1"/>
    <n v="0"/>
    <n v="4352.6000000000004"/>
    <x v="5"/>
  </r>
  <r>
    <s v="Susana Paredes 25"/>
    <x v="2"/>
    <d v="1972-02-29T00:00:00"/>
    <n v="51"/>
    <x v="1"/>
    <x v="1"/>
    <x v="1"/>
    <n v="2175"/>
    <n v="0"/>
    <x v="1"/>
    <n v="0"/>
    <n v="2175"/>
    <x v="5"/>
  </r>
  <r>
    <s v="Sylvia Flores 55"/>
    <x v="0"/>
    <d v="1994-06-28T00:00:00"/>
    <n v="29"/>
    <x v="1"/>
    <x v="0"/>
    <x v="0"/>
    <n v="2025"/>
    <n v="21755"/>
    <x v="0"/>
    <n v="11"/>
    <n v="4200.5"/>
    <x v="4"/>
  </r>
  <r>
    <s v="Valentina García 12"/>
    <x v="1"/>
    <d v="1982-10-31T00:00:00"/>
    <n v="41"/>
    <x v="3"/>
    <x v="1"/>
    <x v="1"/>
    <n v="2175"/>
    <n v="0"/>
    <x v="1"/>
    <n v="0"/>
    <n v="2175"/>
    <x v="0"/>
  </r>
  <r>
    <s v="Valentina Guzmán 89"/>
    <x v="2"/>
    <d v="1974-10-29T00:00:00"/>
    <n v="49"/>
    <x v="6"/>
    <x v="0"/>
    <x v="0"/>
    <n v="2025"/>
    <n v="12465"/>
    <x v="0"/>
    <n v="9"/>
    <n v="3271.5"/>
    <x v="2"/>
  </r>
  <r>
    <s v="Valentina Ramírez 90"/>
    <x v="2"/>
    <d v="1996-01-04T00:00:00"/>
    <n v="27"/>
    <x v="7"/>
    <x v="2"/>
    <x v="1"/>
    <n v="2575"/>
    <n v="0"/>
    <x v="1"/>
    <n v="0"/>
    <n v="2575"/>
    <x v="4"/>
  </r>
  <r>
    <s v="Valentina Ramírez 43"/>
    <x v="0"/>
    <d v="1977-07-05T00:00:00"/>
    <n v="46"/>
    <x v="2"/>
    <x v="2"/>
    <x v="1"/>
    <n v="2575"/>
    <n v="0"/>
    <x v="1"/>
    <n v="0"/>
    <n v="2575"/>
    <x v="2"/>
  </r>
  <r>
    <s v="Valentina Ramírez 32"/>
    <x v="2"/>
    <d v="1981-12-29T00:00:00"/>
    <n v="42"/>
    <x v="1"/>
    <x v="2"/>
    <x v="2"/>
    <n v="2175"/>
    <n v="0"/>
    <x v="0"/>
    <n v="1"/>
    <n v="2175"/>
    <x v="0"/>
  </r>
  <r>
    <s v="Valentina Ramírez 55"/>
    <x v="1"/>
    <d v="1975-04-06T00:00:00"/>
    <n v="48"/>
    <x v="5"/>
    <x v="1"/>
    <x v="2"/>
    <n v="1775"/>
    <n v="0"/>
    <x v="0"/>
    <n v="10"/>
    <n v="1775"/>
    <x v="2"/>
  </r>
  <r>
    <s v="Valentina Ramírez 34"/>
    <x v="0"/>
    <d v="1998-07-21T00:00:00"/>
    <n v="25"/>
    <x v="6"/>
    <x v="0"/>
    <x v="0"/>
    <n v="2025"/>
    <n v="23089"/>
    <x v="1"/>
    <n v="0"/>
    <n v="4333.8999999999996"/>
    <x v="6"/>
  </r>
  <r>
    <s v="Valentina Rodríguez 20"/>
    <x v="1"/>
    <d v="1997-06-07T00:00:00"/>
    <n v="26"/>
    <x v="2"/>
    <x v="2"/>
    <x v="0"/>
    <n v="2225"/>
    <n v="16290"/>
    <x v="0"/>
    <n v="13"/>
    <n v="3854"/>
    <x v="4"/>
  </r>
  <r>
    <s v="Valentina Rodríguez 75"/>
    <x v="1"/>
    <d v="1977-11-30T00:00:00"/>
    <n v="46"/>
    <x v="5"/>
    <x v="2"/>
    <x v="0"/>
    <n v="2225"/>
    <n v="13934"/>
    <x v="0"/>
    <n v="15"/>
    <n v="3618.4"/>
    <x v="2"/>
  </r>
  <r>
    <s v="Valentina Serrano 20"/>
    <x v="0"/>
    <d v="1973-02-03T00:00:00"/>
    <n v="50"/>
    <x v="7"/>
    <x v="1"/>
    <x v="2"/>
    <n v="1775"/>
    <n v="0"/>
    <x v="1"/>
    <n v="0"/>
    <n v="1775"/>
    <x v="2"/>
  </r>
  <r>
    <s v="Valentina Torres 59"/>
    <x v="0"/>
    <d v="1983-05-07T00:00:00"/>
    <n v="40"/>
    <x v="1"/>
    <x v="0"/>
    <x v="1"/>
    <n v="2375"/>
    <n v="0"/>
    <x v="1"/>
    <n v="0"/>
    <n v="2375"/>
    <x v="3"/>
  </r>
  <r>
    <s v="Valeria García 70"/>
    <x v="1"/>
    <d v="1980-10-02T00:00:00"/>
    <n v="43"/>
    <x v="4"/>
    <x v="1"/>
    <x v="1"/>
    <n v="2175"/>
    <n v="0"/>
    <x v="1"/>
    <n v="0"/>
    <n v="2175"/>
    <x v="0"/>
  </r>
  <r>
    <s v="Valeria García 41"/>
    <x v="0"/>
    <d v="1980-01-08T00:00:00"/>
    <n v="43"/>
    <x v="2"/>
    <x v="2"/>
    <x v="2"/>
    <n v="2175"/>
    <n v="0"/>
    <x v="0"/>
    <n v="7"/>
    <n v="2175"/>
    <x v="0"/>
  </r>
  <r>
    <s v="Valeria Mendoza 99"/>
    <x v="0"/>
    <d v="1996-05-03T00:00:00"/>
    <n v="27"/>
    <x v="4"/>
    <x v="1"/>
    <x v="2"/>
    <n v="1775"/>
    <n v="0"/>
    <x v="1"/>
    <n v="0"/>
    <n v="1775"/>
    <x v="4"/>
  </r>
  <r>
    <s v="Valeria Pérez 40"/>
    <x v="0"/>
    <d v="1992-09-12T00:00:00"/>
    <n v="31"/>
    <x v="1"/>
    <x v="1"/>
    <x v="2"/>
    <n v="1775"/>
    <n v="0"/>
    <x v="0"/>
    <n v="10"/>
    <n v="1775"/>
    <x v="1"/>
  </r>
  <r>
    <s v="Valeria Ramírez 41"/>
    <x v="0"/>
    <d v="1986-03-06T00:00:00"/>
    <n v="37"/>
    <x v="1"/>
    <x v="0"/>
    <x v="2"/>
    <n v="1975"/>
    <n v="0"/>
    <x v="0"/>
    <n v="5"/>
    <n v="1975"/>
    <x v="3"/>
  </r>
  <r>
    <s v="Valeria Ramírez 78"/>
    <x v="0"/>
    <d v="1978-03-07T00:00:00"/>
    <n v="45"/>
    <x v="9"/>
    <x v="2"/>
    <x v="0"/>
    <n v="2225"/>
    <n v="17195"/>
    <x v="1"/>
    <n v="0"/>
    <n v="3944.5"/>
    <x v="0"/>
  </r>
  <r>
    <s v="Valeria Ramírez 53"/>
    <x v="1"/>
    <d v="1997-06-03T00:00:00"/>
    <n v="26"/>
    <x v="4"/>
    <x v="1"/>
    <x v="0"/>
    <n v="1825"/>
    <n v="12514"/>
    <x v="0"/>
    <n v="4"/>
    <n v="3076.4"/>
    <x v="4"/>
  </r>
  <r>
    <s v="Valeria Ramírez 30"/>
    <x v="0"/>
    <d v="1991-11-24T00:00:00"/>
    <n v="32"/>
    <x v="9"/>
    <x v="1"/>
    <x v="0"/>
    <n v="1825"/>
    <n v="11900"/>
    <x v="0"/>
    <n v="9"/>
    <n v="3015"/>
    <x v="1"/>
  </r>
  <r>
    <s v="Valeria Ramos 48"/>
    <x v="0"/>
    <d v="1989-10-09T00:00:00"/>
    <n v="34"/>
    <x v="3"/>
    <x v="1"/>
    <x v="0"/>
    <n v="1825"/>
    <n v="17626"/>
    <x v="0"/>
    <n v="9"/>
    <n v="3587.6000000000004"/>
    <x v="1"/>
  </r>
  <r>
    <s v="Valeria Rodríguez 74"/>
    <x v="0"/>
    <d v="1975-03-21T00:00:00"/>
    <n v="48"/>
    <x v="2"/>
    <x v="1"/>
    <x v="2"/>
    <n v="1775"/>
    <n v="0"/>
    <x v="0"/>
    <n v="13"/>
    <n v="1775"/>
    <x v="2"/>
  </r>
  <r>
    <s v="Valeria Vargas 3"/>
    <x v="1"/>
    <d v="1985-06-15T00:00:00"/>
    <n v="38"/>
    <x v="2"/>
    <x v="0"/>
    <x v="1"/>
    <n v="2375"/>
    <n v="0"/>
    <x v="1"/>
    <n v="0"/>
    <n v="2375"/>
    <x v="3"/>
  </r>
  <r>
    <s v="Vanessa Aguilar 1"/>
    <x v="2"/>
    <d v="1976-04-07T00:00:00"/>
    <n v="47"/>
    <x v="6"/>
    <x v="1"/>
    <x v="2"/>
    <n v="1775"/>
    <n v="0"/>
    <x v="1"/>
    <n v="0"/>
    <n v="1775"/>
    <x v="2"/>
  </r>
  <r>
    <s v="Vanessa García 43"/>
    <x v="0"/>
    <d v="1992-03-06T00:00:00"/>
    <n v="31"/>
    <x v="9"/>
    <x v="0"/>
    <x v="1"/>
    <n v="2375"/>
    <n v="0"/>
    <x v="1"/>
    <n v="0"/>
    <n v="2375"/>
    <x v="1"/>
  </r>
  <r>
    <s v="Vanessa García 71"/>
    <x v="1"/>
    <d v="1981-08-13T00:00:00"/>
    <n v="42"/>
    <x v="7"/>
    <x v="0"/>
    <x v="1"/>
    <n v="2375"/>
    <n v="0"/>
    <x v="0"/>
    <n v="6"/>
    <n v="2375"/>
    <x v="0"/>
  </r>
  <r>
    <s v="Vanessa García 14"/>
    <x v="1"/>
    <d v="1998-07-05T00:00:00"/>
    <n v="25"/>
    <x v="2"/>
    <x v="2"/>
    <x v="1"/>
    <n v="2575"/>
    <n v="0"/>
    <x v="0"/>
    <n v="9"/>
    <n v="2575"/>
    <x v="6"/>
  </r>
  <r>
    <s v="Vanessa García 73"/>
    <x v="1"/>
    <d v="1995-10-20T00:00:00"/>
    <n v="28"/>
    <x v="9"/>
    <x v="2"/>
    <x v="1"/>
    <n v="2575"/>
    <n v="0"/>
    <x v="0"/>
    <n v="1"/>
    <n v="2575"/>
    <x v="4"/>
  </r>
  <r>
    <s v="Vanessa García 67"/>
    <x v="1"/>
    <d v="1981-03-20T00:00:00"/>
    <n v="42"/>
    <x v="4"/>
    <x v="1"/>
    <x v="2"/>
    <n v="1775"/>
    <n v="0"/>
    <x v="1"/>
    <n v="0"/>
    <n v="1775"/>
    <x v="0"/>
  </r>
  <r>
    <s v="Vanessa García 51"/>
    <x v="2"/>
    <d v="1972-12-10T00:00:00"/>
    <n v="51"/>
    <x v="2"/>
    <x v="1"/>
    <x v="2"/>
    <n v="1775"/>
    <n v="0"/>
    <x v="0"/>
    <n v="10"/>
    <n v="1775"/>
    <x v="5"/>
  </r>
  <r>
    <s v="Vanessa Herrera 54"/>
    <x v="2"/>
    <d v="1996-01-10T00:00:00"/>
    <n v="27"/>
    <x v="2"/>
    <x v="1"/>
    <x v="0"/>
    <n v="1825"/>
    <n v="17396"/>
    <x v="0"/>
    <n v="8"/>
    <n v="3564.6000000000004"/>
    <x v="4"/>
  </r>
  <r>
    <s v="Vanessa Ramírez 41"/>
    <x v="2"/>
    <d v="1991-07-26T00:00:00"/>
    <n v="32"/>
    <x v="2"/>
    <x v="0"/>
    <x v="1"/>
    <n v="2375"/>
    <n v="0"/>
    <x v="0"/>
    <n v="5"/>
    <n v="2375"/>
    <x v="1"/>
  </r>
  <r>
    <s v="Vanessa Ramírez 55"/>
    <x v="1"/>
    <d v="1985-07-05T00:00:00"/>
    <n v="38"/>
    <x v="9"/>
    <x v="0"/>
    <x v="2"/>
    <n v="1975"/>
    <n v="0"/>
    <x v="1"/>
    <n v="0"/>
    <n v="1975"/>
    <x v="3"/>
  </r>
  <r>
    <s v="Vanessa Ramírez 54"/>
    <x v="2"/>
    <d v="1989-07-04T00:00:00"/>
    <n v="34"/>
    <x v="7"/>
    <x v="2"/>
    <x v="2"/>
    <n v="2175"/>
    <n v="0"/>
    <x v="0"/>
    <n v="3"/>
    <n v="2175"/>
    <x v="1"/>
  </r>
  <r>
    <s v="Vanessa Ramírez 63"/>
    <x v="0"/>
    <d v="1980-07-18T00:00:00"/>
    <n v="43"/>
    <x v="9"/>
    <x v="2"/>
    <x v="2"/>
    <n v="2175"/>
    <n v="0"/>
    <x v="0"/>
    <n v="13"/>
    <n v="2175"/>
    <x v="0"/>
  </r>
  <r>
    <s v="Vanessa Ramírez 11"/>
    <x v="0"/>
    <d v="1982-04-01T00:00:00"/>
    <n v="41"/>
    <x v="1"/>
    <x v="2"/>
    <x v="0"/>
    <n v="2225"/>
    <n v="14985"/>
    <x v="1"/>
    <n v="0"/>
    <n v="3723.5"/>
    <x v="0"/>
  </r>
  <r>
    <s v="Vanessa Ramírez 43"/>
    <x v="0"/>
    <d v="1976-07-14T00:00:00"/>
    <n v="47"/>
    <x v="4"/>
    <x v="1"/>
    <x v="0"/>
    <n v="1825"/>
    <n v="12789"/>
    <x v="0"/>
    <n v="1"/>
    <n v="3103.9"/>
    <x v="2"/>
  </r>
  <r>
    <s v="Vanessa Rodríguez 26"/>
    <x v="0"/>
    <d v="1997-02-28T00:00:00"/>
    <n v="26"/>
    <x v="7"/>
    <x v="0"/>
    <x v="1"/>
    <n v="2375"/>
    <n v="0"/>
    <x v="0"/>
    <n v="10"/>
    <n v="2375"/>
    <x v="4"/>
  </r>
  <r>
    <s v="Vanessa Rodríguez 16"/>
    <x v="0"/>
    <d v="1973-10-18T00:00:00"/>
    <n v="50"/>
    <x v="6"/>
    <x v="0"/>
    <x v="2"/>
    <n v="1975"/>
    <n v="0"/>
    <x v="1"/>
    <n v="0"/>
    <n v="1975"/>
    <x v="2"/>
  </r>
  <r>
    <s v="Vanessa Rodríguez 12"/>
    <x v="2"/>
    <d v="1994-05-14T00:00:00"/>
    <n v="29"/>
    <x v="2"/>
    <x v="2"/>
    <x v="0"/>
    <n v="2225"/>
    <n v="12261"/>
    <x v="1"/>
    <n v="0"/>
    <n v="3451.1000000000004"/>
    <x v="4"/>
  </r>
  <r>
    <s v="Vanessa Rodríguez 67"/>
    <x v="0"/>
    <d v="1990-10-07T00:00:00"/>
    <n v="33"/>
    <x v="0"/>
    <x v="1"/>
    <x v="0"/>
    <n v="1825"/>
    <n v="21742"/>
    <x v="1"/>
    <n v="0"/>
    <n v="3999.2000000000003"/>
    <x v="1"/>
  </r>
  <r>
    <s v="Vanessa Valdez 72"/>
    <x v="0"/>
    <d v="1975-10-30T00:00:00"/>
    <n v="48"/>
    <x v="3"/>
    <x v="2"/>
    <x v="2"/>
    <n v="2175"/>
    <n v="0"/>
    <x v="1"/>
    <n v="0"/>
    <n v="2175"/>
    <x v="2"/>
  </r>
  <r>
    <s v="Vanessa Vázquez 53"/>
    <x v="0"/>
    <d v="1974-11-19T00:00:00"/>
    <n v="49"/>
    <x v="6"/>
    <x v="2"/>
    <x v="2"/>
    <n v="2175"/>
    <n v="0"/>
    <x v="0"/>
    <n v="9"/>
    <n v="2175"/>
    <x v="2"/>
  </r>
  <r>
    <s v="Verónica García 1"/>
    <x v="0"/>
    <d v="1985-11-02T00:00:00"/>
    <n v="38"/>
    <x v="0"/>
    <x v="1"/>
    <x v="1"/>
    <n v="2175"/>
    <n v="0"/>
    <x v="0"/>
    <n v="14"/>
    <n v="2175"/>
    <x v="3"/>
  </r>
  <r>
    <s v="Verónica García 42"/>
    <x v="2"/>
    <d v="1977-08-29T00:00:00"/>
    <n v="46"/>
    <x v="5"/>
    <x v="1"/>
    <x v="0"/>
    <n v="1825"/>
    <n v="16044"/>
    <x v="0"/>
    <n v="2"/>
    <n v="3429.4"/>
    <x v="2"/>
  </r>
  <r>
    <s v="Verónica Ramírez 40"/>
    <x v="0"/>
    <d v="1998-03-25T00:00:00"/>
    <n v="25"/>
    <x v="0"/>
    <x v="2"/>
    <x v="1"/>
    <n v="2575"/>
    <n v="0"/>
    <x v="0"/>
    <n v="5"/>
    <n v="2575"/>
    <x v="6"/>
  </r>
  <r>
    <s v="Verónica Ramírez 90"/>
    <x v="2"/>
    <d v="1989-11-11T00:00:00"/>
    <n v="34"/>
    <x v="1"/>
    <x v="2"/>
    <x v="2"/>
    <n v="2175"/>
    <n v="0"/>
    <x v="0"/>
    <n v="10"/>
    <n v="2175"/>
    <x v="1"/>
  </r>
  <r>
    <s v="Verónica Ramírez 60"/>
    <x v="1"/>
    <d v="1983-09-19T00:00:00"/>
    <n v="40"/>
    <x v="6"/>
    <x v="1"/>
    <x v="0"/>
    <n v="1825"/>
    <n v="16713"/>
    <x v="0"/>
    <n v="1"/>
    <n v="3496.3"/>
    <x v="3"/>
  </r>
  <r>
    <s v="Verónica Rodríguez 69"/>
    <x v="1"/>
    <d v="1989-01-05T00:00:00"/>
    <n v="34"/>
    <x v="1"/>
    <x v="2"/>
    <x v="2"/>
    <n v="2175"/>
    <n v="0"/>
    <x v="1"/>
    <n v="0"/>
    <n v="2175"/>
    <x v="1"/>
  </r>
  <r>
    <s v="Verónica Rodríguez 4"/>
    <x v="1"/>
    <d v="1992-12-03T00:00:00"/>
    <n v="31"/>
    <x v="4"/>
    <x v="2"/>
    <x v="0"/>
    <n v="2225"/>
    <n v="16476"/>
    <x v="1"/>
    <n v="0"/>
    <n v="3872.6000000000004"/>
    <x v="1"/>
  </r>
  <r>
    <s v="Verónica Rojas 31"/>
    <x v="1"/>
    <d v="1997-04-12T00:00:00"/>
    <n v="26"/>
    <x v="5"/>
    <x v="0"/>
    <x v="1"/>
    <n v="2375"/>
    <n v="0"/>
    <x v="0"/>
    <n v="5"/>
    <n v="2375"/>
    <x v="4"/>
  </r>
  <r>
    <s v="Verónica Sánchez 69"/>
    <x v="1"/>
    <d v="1992-12-26T00:00:00"/>
    <n v="31"/>
    <x v="1"/>
    <x v="0"/>
    <x v="1"/>
    <n v="2375"/>
    <n v="0"/>
    <x v="0"/>
    <n v="11"/>
    <n v="2375"/>
    <x v="1"/>
  </r>
  <r>
    <s v="Verónica Serrano 89"/>
    <x v="1"/>
    <d v="1992-07-30T00:00:00"/>
    <n v="31"/>
    <x v="8"/>
    <x v="1"/>
    <x v="2"/>
    <n v="1775"/>
    <n v="0"/>
    <x v="0"/>
    <n v="14"/>
    <n v="1775"/>
    <x v="1"/>
  </r>
  <r>
    <s v="Verónica Torres 26"/>
    <x v="1"/>
    <d v="1972-07-29T00:00:00"/>
    <n v="51"/>
    <x v="9"/>
    <x v="2"/>
    <x v="2"/>
    <n v="2175"/>
    <n v="0"/>
    <x v="0"/>
    <n v="8"/>
    <n v="2175"/>
    <x v="5"/>
  </r>
  <r>
    <s v="Víctor Delgado 31"/>
    <x v="2"/>
    <d v="1981-10-20T00:00:00"/>
    <n v="42"/>
    <x v="3"/>
    <x v="2"/>
    <x v="0"/>
    <n v="2225"/>
    <n v="22584"/>
    <x v="0"/>
    <n v="1"/>
    <n v="4483.3999999999996"/>
    <x v="0"/>
  </r>
  <r>
    <s v="Víctor García 77"/>
    <x v="0"/>
    <d v="1994-07-12T00:00:00"/>
    <n v="29"/>
    <x v="2"/>
    <x v="2"/>
    <x v="2"/>
    <n v="2175"/>
    <n v="0"/>
    <x v="1"/>
    <n v="0"/>
    <n v="2175"/>
    <x v="4"/>
  </r>
  <r>
    <s v="Víctor Ramírez 90"/>
    <x v="1"/>
    <d v="1988-12-09T00:00:00"/>
    <n v="35"/>
    <x v="3"/>
    <x v="2"/>
    <x v="2"/>
    <n v="2175"/>
    <n v="0"/>
    <x v="0"/>
    <n v="11"/>
    <n v="2175"/>
    <x v="1"/>
  </r>
  <r>
    <s v="Víctor Rodríguez 94"/>
    <x v="2"/>
    <d v="1996-10-17T00:00:00"/>
    <n v="27"/>
    <x v="2"/>
    <x v="2"/>
    <x v="0"/>
    <n v="2225"/>
    <n v="19804"/>
    <x v="0"/>
    <n v="8"/>
    <n v="4205.3999999999996"/>
    <x v="4"/>
  </r>
  <r>
    <s v="Víctor Serrano 78"/>
    <x v="0"/>
    <d v="1997-06-30T00:00:00"/>
    <n v="26"/>
    <x v="1"/>
    <x v="2"/>
    <x v="1"/>
    <n v="2575"/>
    <n v="0"/>
    <x v="0"/>
    <n v="1"/>
    <n v="257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9A11A-9830-4DDA-A04D-ED0C04A0BB79}" name="TablaDinámica14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67:B71" firstHeaderRow="1" firstDataRow="1" firstDataCol="1"/>
  <pivotFields count="13">
    <pivotField dataField="1" showAll="0"/>
    <pivotField axis="axisRow" showAll="0">
      <items count="4">
        <item x="0"/>
        <item x="1"/>
        <item x="2"/>
        <item t="default"/>
      </items>
    </pivotField>
    <pivotField numFmtId="14" showAll="0"/>
    <pivotField showAll="0"/>
    <pivotField showAll="0">
      <items count="11">
        <item x="0"/>
        <item x="3"/>
        <item x="6"/>
        <item x="4"/>
        <item x="7"/>
        <item x="5"/>
        <item x="8"/>
        <item x="9"/>
        <item x="2"/>
        <item x="1"/>
        <item t="default"/>
      </items>
    </pivotField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rabajadores por estado civil" fld="0" subtotal="count" baseField="1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D8960C-A624-4A48-949B-0D23FD3820B9}" name="TablaDinámica13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53:B64" firstHeaderRow="1" firstDataRow="1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axis="axisRow" showAll="0">
      <items count="11">
        <item x="0"/>
        <item x="3"/>
        <item x="6"/>
        <item x="4"/>
        <item x="7"/>
        <item x="5"/>
        <item x="8"/>
        <item x="9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Trabajadores por distrito" fld="0" subtotal="count" baseField="4" baseItem="0"/>
  </dataField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60F93-BAA9-4C02-8BC0-DE3F84A1CE8A}" name="TablaDinámica12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7:B45" firstHeaderRow="1" firstDataRow="1" firstDataCol="1"/>
  <pivotFields count="13">
    <pivotField dataField="1"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8">
        <item x="6"/>
        <item x="4"/>
        <item x="1"/>
        <item x="3"/>
        <item x="0"/>
        <item x="2"/>
        <item x="5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cuentos por edad" fld="0" subtotal="count" baseField="12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5193E-7742-4284-B99E-405543EF7B73}" name="TablaDinámica1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9:E24" firstHeaderRow="1" firstDataRow="2" firstDataCol="1"/>
  <pivotFields count="13">
    <pivotField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/>
    <pivotField showAll="0">
      <items count="8">
        <item x="6"/>
        <item x="4"/>
        <item x="1"/>
        <item x="3"/>
        <item x="0"/>
        <item x="2"/>
        <item x="5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Sueldo" fld="7" baseField="0" baseItem="0"/>
  </dataField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21F97-BD02-471A-9761-1ABD593A757B}" name="TablaDinámica10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6:B10" firstHeaderRow="1" firstDataRow="1" firstDataCol="1" rowPageCount="1" colPageCount="1"/>
  <pivotFields count="13">
    <pivotField dataField="1" showAll="0"/>
    <pivotField showAll="0">
      <items count="4">
        <item x="0"/>
        <item x="1"/>
        <item x="2"/>
        <item t="default"/>
      </items>
    </pivotField>
    <pivotField numFmtId="14" showAll="0"/>
    <pivotField showAll="0"/>
    <pivotField showAll="0"/>
    <pivotField axis="axisPage" multipleItemSelectionAllowed="1" showAll="0">
      <items count="4">
        <item x="0"/>
        <item x="2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6"/>
        <item x="4"/>
        <item x="1"/>
        <item x="3"/>
        <item x="0"/>
        <item x="2"/>
        <item x="5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5" hier="-1"/>
  </pageFields>
  <dataFields count="1">
    <dataField name="Trabajadores por cargo" fld="0" subtotal="count" baseField="6" baseItem="0"/>
  </dataFields>
  <chartFormats count="8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rgo" xr10:uid="{37A45D9E-6363-4BC3-890D-FF6534468BF6}" sourceName="Cargo">
  <pivotTables>
    <pivotTable tabId="10" name="TablaDinámica10"/>
    <pivotTable tabId="10" name="TablaDinámica11"/>
    <pivotTable tabId="10" name="TablaDinámica12"/>
  </pivotTables>
  <data>
    <tabular pivotCacheId="2029946607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de_empleado" xr10:uid="{0066B0D5-4A16-4116-8C30-C028F12E9DAB}" sourceName="Tipo de empleado">
  <pivotTables>
    <pivotTable tabId="10" name="TablaDinámica10"/>
    <pivotTable tabId="10" name="TablaDinámica11"/>
    <pivotTable tabId="10" name="TablaDinámica12"/>
  </pivotTables>
  <data>
    <tabular pivotCacheId="2029946607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Edades" xr10:uid="{0D71680C-F377-4F6F-AF7E-E976AC1D86AD}" sourceName="Rango Edades">
  <pivotTables>
    <pivotTable tabId="10" name="TablaDinámica12"/>
    <pivotTable tabId="10" name="TablaDinámica10"/>
    <pivotTable tabId="10" name="TablaDinámica11"/>
  </pivotTables>
  <data>
    <tabular pivotCacheId="2029946607">
      <items count="7">
        <i x="6" s="1"/>
        <i x="4" s="1"/>
        <i x="1" s="1"/>
        <i x="3" s="1"/>
        <i x="0" s="1"/>
        <i x="2" s="1"/>
        <i x="5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_Civil" xr10:uid="{E60C897D-A88F-452B-AF9C-08DCFF6AD3FD}" sourceName="Estado Civil">
  <pivotTables>
    <pivotTable tabId="10" name="TablaDinámica13"/>
    <pivotTable tabId="10" name="TablaDinámica10"/>
    <pivotTable tabId="10" name="TablaDinámica11"/>
    <pivotTable tabId="10" name="TablaDinámica12"/>
    <pivotTable tabId="10" name="TablaDinámica14"/>
  </pivotTables>
  <data>
    <tabular pivotCacheId="2029946607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VID19" xr10:uid="{32D8E080-0D6F-4F06-A473-B50EBD417CAC}" sourceName="COVID19">
  <pivotTables>
    <pivotTable tabId="10" name="TablaDinámica14"/>
  </pivotTables>
  <data>
    <tabular pivotCacheId="202994660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rgo" xr10:uid="{80CE64A3-2ECB-4433-B35B-F72648D62174}" cache="SegmentaciónDeDatos_Cargo" caption="Cargo" rowHeight="241300"/>
  <slicer name="Tipo de empleado" xr10:uid="{EB9138E6-FCFE-44F2-AF4D-6CFB32CC7582}" cache="SegmentaciónDeDatos_Tipo_de_empleado" caption="Tipo de empleado" rowHeight="241300"/>
  <slicer name="Rango Edades" xr10:uid="{84823EF8-2D56-472C-9B13-D86BC98F2152}" cache="SegmentaciónDeDatos_Rango_Edades" caption="Rango Edades" columnCount="2" rowHeight="241300"/>
  <slicer name="Estado Civil" xr10:uid="{6830DF7D-083A-4A0F-9E2A-51568E5E1800}" cache="SegmentaciónDeDatos_Estado_Civil" caption="Estado Civil" rowHeight="241300"/>
  <slicer name="COVID19" xr10:uid="{FD445AD9-A331-4D9C-A395-6F1B37A48ED0}" cache="SegmentaciónDeDatos_COVID19" caption="COVID19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E40328-64DC-4113-9E0E-905FA3382BB5}" name="Tabla1" displayName="Tabla1" ref="A5:B15" totalsRowShown="0" headerRowDxfId="0" tableBorderDxfId="3">
  <autoFilter ref="A5:B15" xr:uid="{D1E40328-64DC-4113-9E0E-905FA3382BB5}"/>
  <tableColumns count="2">
    <tableColumn id="1" xr3:uid="{DA411DFA-BF51-4B80-AD8C-D98CABC71A98}" name="Cálculo" dataDxfId="2"/>
    <tableColumn id="2" xr3:uid="{F1DCE6DA-FABE-42A8-A5F9-25474FC6560E}" name="Resultado" dataDxfId="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workbookViewId="0">
      <selection sqref="A1:XFD1048576"/>
    </sheetView>
  </sheetViews>
  <sheetFormatPr baseColWidth="10" defaultColWidth="9.140625" defaultRowHeight="15" x14ac:dyDescent="0.25"/>
  <cols>
    <col min="1" max="1" width="22.140625" bestFit="1" customWidth="1"/>
    <col min="2" max="2" width="11.7109375" bestFit="1" customWidth="1"/>
    <col min="3" max="3" width="20.28515625" bestFit="1" customWidth="1"/>
    <col min="4" max="4" width="5.28515625" bestFit="1" customWidth="1"/>
    <col min="5" max="5" width="19.28515625" bestFit="1" customWidth="1"/>
    <col min="6" max="6" width="17.140625" bestFit="1" customWidth="1"/>
    <col min="7" max="7" width="14.140625" bestFit="1" customWidth="1"/>
    <col min="8" max="8" width="7.140625" bestFit="1" customWidth="1"/>
    <col min="9" max="9" width="17.42578125" bestFit="1" customWidth="1"/>
    <col min="10" max="10" width="8.7109375" bestFit="1" customWidth="1"/>
    <col min="11" max="11" width="22.5703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32</v>
      </c>
      <c r="B2" t="s">
        <v>11</v>
      </c>
      <c r="C2" s="3">
        <v>30083</v>
      </c>
      <c r="D2">
        <v>41</v>
      </c>
      <c r="E2" t="s">
        <v>12</v>
      </c>
      <c r="F2" t="s">
        <v>13</v>
      </c>
      <c r="G2" t="s">
        <v>14</v>
      </c>
      <c r="H2">
        <v>2025</v>
      </c>
      <c r="I2">
        <v>18645</v>
      </c>
      <c r="J2" t="s">
        <v>15</v>
      </c>
      <c r="K2">
        <v>10</v>
      </c>
    </row>
    <row r="3" spans="1:11" x14ac:dyDescent="0.25">
      <c r="A3" t="s">
        <v>33</v>
      </c>
      <c r="B3" t="s">
        <v>11</v>
      </c>
      <c r="C3" s="3">
        <v>33615</v>
      </c>
      <c r="D3">
        <v>31</v>
      </c>
      <c r="E3" t="s">
        <v>16</v>
      </c>
      <c r="F3" t="s">
        <v>17</v>
      </c>
      <c r="G3" t="s">
        <v>18</v>
      </c>
      <c r="H3">
        <v>2175</v>
      </c>
      <c r="I3">
        <v>0</v>
      </c>
      <c r="J3" t="s">
        <v>15</v>
      </c>
      <c r="K3">
        <v>8</v>
      </c>
    </row>
    <row r="4" spans="1:11" x14ac:dyDescent="0.25">
      <c r="A4" t="s">
        <v>34</v>
      </c>
      <c r="B4" t="s">
        <v>19</v>
      </c>
      <c r="C4" s="3">
        <v>27022</v>
      </c>
      <c r="D4">
        <v>50</v>
      </c>
      <c r="E4" t="s">
        <v>12</v>
      </c>
      <c r="F4" t="s">
        <v>17</v>
      </c>
      <c r="G4" t="s">
        <v>14</v>
      </c>
      <c r="H4">
        <v>1825</v>
      </c>
      <c r="I4">
        <v>22775</v>
      </c>
      <c r="J4" t="s">
        <v>20</v>
      </c>
      <c r="K4">
        <v>0</v>
      </c>
    </row>
    <row r="5" spans="1:11" x14ac:dyDescent="0.25">
      <c r="A5" t="s">
        <v>35</v>
      </c>
      <c r="B5" t="s">
        <v>19</v>
      </c>
      <c r="C5" s="3">
        <v>30001</v>
      </c>
      <c r="D5">
        <v>41</v>
      </c>
      <c r="E5" t="s">
        <v>12</v>
      </c>
      <c r="F5" t="s">
        <v>17</v>
      </c>
      <c r="G5" t="s">
        <v>18</v>
      </c>
      <c r="H5">
        <v>2175</v>
      </c>
      <c r="I5">
        <v>0</v>
      </c>
      <c r="J5" t="s">
        <v>15</v>
      </c>
      <c r="K5">
        <v>4</v>
      </c>
    </row>
    <row r="6" spans="1:11" x14ac:dyDescent="0.25">
      <c r="A6" t="s">
        <v>36</v>
      </c>
      <c r="B6" t="s">
        <v>21</v>
      </c>
      <c r="C6" s="3">
        <v>27021</v>
      </c>
      <c r="D6">
        <v>50</v>
      </c>
      <c r="E6" t="s">
        <v>22</v>
      </c>
      <c r="F6" t="s">
        <v>17</v>
      </c>
      <c r="G6" t="s">
        <v>23</v>
      </c>
      <c r="H6">
        <v>1775</v>
      </c>
      <c r="I6">
        <v>0</v>
      </c>
      <c r="J6" t="s">
        <v>20</v>
      </c>
      <c r="K6">
        <v>0</v>
      </c>
    </row>
    <row r="7" spans="1:11" x14ac:dyDescent="0.25">
      <c r="A7" t="s">
        <v>37</v>
      </c>
      <c r="B7" t="s">
        <v>21</v>
      </c>
      <c r="C7" s="3">
        <v>30373</v>
      </c>
      <c r="D7">
        <v>40</v>
      </c>
      <c r="E7" t="s">
        <v>22</v>
      </c>
      <c r="F7" t="s">
        <v>17</v>
      </c>
      <c r="G7" t="s">
        <v>14</v>
      </c>
      <c r="H7">
        <v>1825</v>
      </c>
      <c r="I7">
        <v>13881</v>
      </c>
      <c r="J7" t="s">
        <v>20</v>
      </c>
      <c r="K7">
        <v>0</v>
      </c>
    </row>
    <row r="8" spans="1:11" x14ac:dyDescent="0.25">
      <c r="A8" t="s">
        <v>38</v>
      </c>
      <c r="B8" t="s">
        <v>21</v>
      </c>
      <c r="C8" s="3">
        <v>28355</v>
      </c>
      <c r="D8">
        <v>46</v>
      </c>
      <c r="E8" t="s">
        <v>22</v>
      </c>
      <c r="F8" t="s">
        <v>17</v>
      </c>
      <c r="G8" t="s">
        <v>18</v>
      </c>
      <c r="H8">
        <v>2175</v>
      </c>
      <c r="I8">
        <v>0</v>
      </c>
      <c r="J8" t="s">
        <v>20</v>
      </c>
      <c r="K8">
        <v>0</v>
      </c>
    </row>
    <row r="9" spans="1:11" x14ac:dyDescent="0.25">
      <c r="A9" t="s">
        <v>39</v>
      </c>
      <c r="B9" t="s">
        <v>11</v>
      </c>
      <c r="C9" s="3">
        <v>34856</v>
      </c>
      <c r="D9">
        <v>28</v>
      </c>
      <c r="E9" t="s">
        <v>24</v>
      </c>
      <c r="F9" t="s">
        <v>13</v>
      </c>
      <c r="G9" t="s">
        <v>14</v>
      </c>
      <c r="H9">
        <v>2025</v>
      </c>
      <c r="I9">
        <v>12639</v>
      </c>
      <c r="J9" t="s">
        <v>20</v>
      </c>
      <c r="K9">
        <v>0</v>
      </c>
    </row>
    <row r="10" spans="1:11" x14ac:dyDescent="0.25">
      <c r="A10" t="s">
        <v>40</v>
      </c>
      <c r="B10" t="s">
        <v>21</v>
      </c>
      <c r="C10" s="3">
        <v>32778</v>
      </c>
      <c r="D10">
        <v>34</v>
      </c>
      <c r="E10" t="s">
        <v>12</v>
      </c>
      <c r="F10" t="s">
        <v>17</v>
      </c>
      <c r="G10" t="s">
        <v>14</v>
      </c>
      <c r="H10">
        <v>1825</v>
      </c>
      <c r="I10">
        <v>10312</v>
      </c>
      <c r="J10" t="s">
        <v>20</v>
      </c>
      <c r="K10">
        <v>0</v>
      </c>
    </row>
    <row r="11" spans="1:11" x14ac:dyDescent="0.25">
      <c r="A11" t="s">
        <v>41</v>
      </c>
      <c r="B11" t="s">
        <v>19</v>
      </c>
      <c r="C11" s="3">
        <v>29995</v>
      </c>
      <c r="D11">
        <v>41</v>
      </c>
      <c r="E11" t="s">
        <v>25</v>
      </c>
      <c r="F11" t="s">
        <v>13</v>
      </c>
      <c r="G11" t="s">
        <v>23</v>
      </c>
      <c r="H11">
        <v>1975</v>
      </c>
      <c r="I11">
        <v>0</v>
      </c>
      <c r="J11" t="s">
        <v>15</v>
      </c>
      <c r="K11">
        <v>3</v>
      </c>
    </row>
    <row r="12" spans="1:11" x14ac:dyDescent="0.25">
      <c r="A12" t="s">
        <v>42</v>
      </c>
      <c r="B12" t="s">
        <v>21</v>
      </c>
      <c r="C12" s="3">
        <v>33481</v>
      </c>
      <c r="D12">
        <v>32</v>
      </c>
      <c r="E12" t="s">
        <v>26</v>
      </c>
      <c r="F12" t="s">
        <v>27</v>
      </c>
      <c r="G12" t="s">
        <v>23</v>
      </c>
      <c r="H12">
        <v>2175</v>
      </c>
      <c r="I12">
        <v>0</v>
      </c>
      <c r="J12" t="s">
        <v>15</v>
      </c>
      <c r="K12">
        <v>13</v>
      </c>
    </row>
    <row r="13" spans="1:11" x14ac:dyDescent="0.25">
      <c r="A13" t="s">
        <v>43</v>
      </c>
      <c r="B13" t="s">
        <v>11</v>
      </c>
      <c r="C13" s="3">
        <v>32109</v>
      </c>
      <c r="D13">
        <v>36</v>
      </c>
      <c r="E13" t="s">
        <v>16</v>
      </c>
      <c r="F13" t="s">
        <v>17</v>
      </c>
      <c r="G13" t="s">
        <v>18</v>
      </c>
      <c r="H13">
        <v>2175</v>
      </c>
      <c r="I13">
        <v>0</v>
      </c>
      <c r="J13" t="s">
        <v>20</v>
      </c>
      <c r="K13">
        <v>0</v>
      </c>
    </row>
    <row r="14" spans="1:11" x14ac:dyDescent="0.25">
      <c r="A14" t="s">
        <v>44</v>
      </c>
      <c r="B14" t="s">
        <v>11</v>
      </c>
      <c r="C14" s="3">
        <v>32772</v>
      </c>
      <c r="D14">
        <v>34</v>
      </c>
      <c r="E14" t="s">
        <v>26</v>
      </c>
      <c r="F14" t="s">
        <v>13</v>
      </c>
      <c r="G14" t="s">
        <v>23</v>
      </c>
      <c r="H14">
        <v>1975</v>
      </c>
      <c r="I14">
        <v>0</v>
      </c>
      <c r="J14" t="s">
        <v>20</v>
      </c>
      <c r="K14">
        <v>0</v>
      </c>
    </row>
    <row r="15" spans="1:11" x14ac:dyDescent="0.25">
      <c r="A15" t="s">
        <v>45</v>
      </c>
      <c r="B15" t="s">
        <v>21</v>
      </c>
      <c r="C15" s="3">
        <v>31792</v>
      </c>
      <c r="D15">
        <v>36</v>
      </c>
      <c r="E15" t="s">
        <v>12</v>
      </c>
      <c r="F15" t="s">
        <v>13</v>
      </c>
      <c r="G15" t="s">
        <v>14</v>
      </c>
      <c r="H15">
        <v>2025</v>
      </c>
      <c r="I15">
        <v>10589</v>
      </c>
      <c r="J15" t="s">
        <v>20</v>
      </c>
      <c r="K15">
        <v>0</v>
      </c>
    </row>
    <row r="16" spans="1:11" x14ac:dyDescent="0.25">
      <c r="A16" t="s">
        <v>46</v>
      </c>
      <c r="B16" t="s">
        <v>11</v>
      </c>
      <c r="C16" s="3">
        <v>32058</v>
      </c>
      <c r="D16">
        <v>36</v>
      </c>
      <c r="E16" t="s">
        <v>28</v>
      </c>
      <c r="F16" t="s">
        <v>17</v>
      </c>
      <c r="G16" t="s">
        <v>23</v>
      </c>
      <c r="H16">
        <v>1775</v>
      </c>
      <c r="I16">
        <v>0</v>
      </c>
      <c r="J16" t="s">
        <v>20</v>
      </c>
      <c r="K16">
        <v>0</v>
      </c>
    </row>
    <row r="17" spans="1:11" x14ac:dyDescent="0.25">
      <c r="A17" t="s">
        <v>47</v>
      </c>
      <c r="B17" t="s">
        <v>19</v>
      </c>
      <c r="C17" s="3">
        <v>33849</v>
      </c>
      <c r="D17">
        <v>31</v>
      </c>
      <c r="E17" t="s">
        <v>24</v>
      </c>
      <c r="F17" t="s">
        <v>17</v>
      </c>
      <c r="G17" t="s">
        <v>23</v>
      </c>
      <c r="H17">
        <v>1775</v>
      </c>
      <c r="I17">
        <v>0</v>
      </c>
      <c r="J17" t="s">
        <v>20</v>
      </c>
      <c r="K17">
        <v>0</v>
      </c>
    </row>
    <row r="18" spans="1:11" x14ac:dyDescent="0.25">
      <c r="A18" t="s">
        <v>48</v>
      </c>
      <c r="B18" t="s">
        <v>21</v>
      </c>
      <c r="C18" s="3">
        <v>28640</v>
      </c>
      <c r="D18">
        <v>45</v>
      </c>
      <c r="E18" t="s">
        <v>16</v>
      </c>
      <c r="F18" t="s">
        <v>17</v>
      </c>
      <c r="G18" t="s">
        <v>18</v>
      </c>
      <c r="H18">
        <v>2175</v>
      </c>
      <c r="I18">
        <v>0</v>
      </c>
      <c r="J18" t="s">
        <v>20</v>
      </c>
      <c r="K18">
        <v>0</v>
      </c>
    </row>
    <row r="19" spans="1:11" x14ac:dyDescent="0.25">
      <c r="A19" t="s">
        <v>49</v>
      </c>
      <c r="B19" t="s">
        <v>11</v>
      </c>
      <c r="C19" s="3">
        <v>27340</v>
      </c>
      <c r="D19">
        <v>49</v>
      </c>
      <c r="E19" t="s">
        <v>12</v>
      </c>
      <c r="F19" t="s">
        <v>13</v>
      </c>
      <c r="G19" t="s">
        <v>14</v>
      </c>
      <c r="H19">
        <v>2025</v>
      </c>
      <c r="I19">
        <v>17148</v>
      </c>
      <c r="J19" t="s">
        <v>15</v>
      </c>
      <c r="K19">
        <v>10</v>
      </c>
    </row>
    <row r="20" spans="1:11" x14ac:dyDescent="0.25">
      <c r="A20" t="s">
        <v>50</v>
      </c>
      <c r="B20" t="s">
        <v>19</v>
      </c>
      <c r="C20" s="3">
        <v>35222</v>
      </c>
      <c r="D20">
        <v>27</v>
      </c>
      <c r="E20" t="s">
        <v>29</v>
      </c>
      <c r="F20" t="s">
        <v>13</v>
      </c>
      <c r="G20" t="s">
        <v>14</v>
      </c>
      <c r="H20">
        <v>2025</v>
      </c>
      <c r="I20">
        <v>16880</v>
      </c>
      <c r="J20" t="s">
        <v>15</v>
      </c>
      <c r="K20">
        <v>7</v>
      </c>
    </row>
    <row r="21" spans="1:11" x14ac:dyDescent="0.25">
      <c r="A21" t="s">
        <v>51</v>
      </c>
      <c r="B21" t="s">
        <v>21</v>
      </c>
      <c r="C21" s="3">
        <v>28564</v>
      </c>
      <c r="D21">
        <v>45</v>
      </c>
      <c r="E21" t="s">
        <v>16</v>
      </c>
      <c r="F21" t="s">
        <v>13</v>
      </c>
      <c r="G21" t="s">
        <v>23</v>
      </c>
      <c r="H21">
        <v>1975</v>
      </c>
      <c r="I21">
        <v>0</v>
      </c>
      <c r="J21" t="s">
        <v>20</v>
      </c>
      <c r="K21">
        <v>0</v>
      </c>
    </row>
    <row r="22" spans="1:11" x14ac:dyDescent="0.25">
      <c r="A22" t="s">
        <v>52</v>
      </c>
      <c r="B22" t="s">
        <v>11</v>
      </c>
      <c r="C22" s="3">
        <v>32163</v>
      </c>
      <c r="D22">
        <v>35</v>
      </c>
      <c r="E22" t="s">
        <v>30</v>
      </c>
      <c r="F22" t="s">
        <v>27</v>
      </c>
      <c r="G22" t="s">
        <v>18</v>
      </c>
      <c r="H22">
        <v>2575</v>
      </c>
      <c r="I22">
        <v>0</v>
      </c>
      <c r="J22" t="s">
        <v>15</v>
      </c>
      <c r="K22">
        <v>4</v>
      </c>
    </row>
    <row r="23" spans="1:11" x14ac:dyDescent="0.25">
      <c r="A23" t="s">
        <v>53</v>
      </c>
      <c r="B23" t="s">
        <v>21</v>
      </c>
      <c r="C23" s="3">
        <v>31165</v>
      </c>
      <c r="D23">
        <v>38</v>
      </c>
      <c r="E23" t="s">
        <v>29</v>
      </c>
      <c r="F23" t="s">
        <v>13</v>
      </c>
      <c r="G23" t="s">
        <v>23</v>
      </c>
      <c r="H23">
        <v>1975</v>
      </c>
      <c r="I23">
        <v>0</v>
      </c>
      <c r="J23" t="s">
        <v>15</v>
      </c>
      <c r="K23">
        <v>10</v>
      </c>
    </row>
    <row r="24" spans="1:11" x14ac:dyDescent="0.25">
      <c r="A24" t="s">
        <v>54</v>
      </c>
      <c r="B24" t="s">
        <v>11</v>
      </c>
      <c r="C24" s="3">
        <v>26314</v>
      </c>
      <c r="D24">
        <v>51</v>
      </c>
      <c r="E24" t="s">
        <v>22</v>
      </c>
      <c r="F24" t="s">
        <v>13</v>
      </c>
      <c r="G24" t="s">
        <v>14</v>
      </c>
      <c r="H24">
        <v>2025</v>
      </c>
      <c r="I24">
        <v>21889</v>
      </c>
      <c r="J24" t="s">
        <v>15</v>
      </c>
      <c r="K24">
        <v>15</v>
      </c>
    </row>
    <row r="25" spans="1:11" x14ac:dyDescent="0.25">
      <c r="A25" t="s">
        <v>55</v>
      </c>
      <c r="B25" t="s">
        <v>19</v>
      </c>
      <c r="C25" s="3">
        <v>31367</v>
      </c>
      <c r="D25">
        <v>38</v>
      </c>
      <c r="E25" t="s">
        <v>28</v>
      </c>
      <c r="F25" t="s">
        <v>27</v>
      </c>
      <c r="G25" t="s">
        <v>23</v>
      </c>
      <c r="H25">
        <v>2175</v>
      </c>
      <c r="I25">
        <v>0</v>
      </c>
      <c r="J25" t="s">
        <v>15</v>
      </c>
      <c r="K25">
        <v>2</v>
      </c>
    </row>
    <row r="26" spans="1:11" x14ac:dyDescent="0.25">
      <c r="A26" t="s">
        <v>56</v>
      </c>
      <c r="B26" t="s">
        <v>19</v>
      </c>
      <c r="C26" s="3">
        <v>31172</v>
      </c>
      <c r="D26">
        <v>38</v>
      </c>
      <c r="E26" t="s">
        <v>28</v>
      </c>
      <c r="F26" t="s">
        <v>13</v>
      </c>
      <c r="G26" t="s">
        <v>18</v>
      </c>
      <c r="H26">
        <v>2375</v>
      </c>
      <c r="I26">
        <v>0</v>
      </c>
      <c r="J26" t="s">
        <v>15</v>
      </c>
      <c r="K26">
        <v>7</v>
      </c>
    </row>
    <row r="27" spans="1:11" x14ac:dyDescent="0.25">
      <c r="A27" t="s">
        <v>57</v>
      </c>
      <c r="B27" t="s">
        <v>11</v>
      </c>
      <c r="C27" s="3">
        <v>28858</v>
      </c>
      <c r="D27">
        <v>44</v>
      </c>
      <c r="E27" t="s">
        <v>29</v>
      </c>
      <c r="F27" t="s">
        <v>27</v>
      </c>
      <c r="G27" t="s">
        <v>18</v>
      </c>
      <c r="H27">
        <v>2575</v>
      </c>
      <c r="I27">
        <v>0</v>
      </c>
      <c r="J27" t="s">
        <v>15</v>
      </c>
      <c r="K27">
        <v>2</v>
      </c>
    </row>
    <row r="28" spans="1:11" x14ac:dyDescent="0.25">
      <c r="A28" t="s">
        <v>58</v>
      </c>
      <c r="B28" t="s">
        <v>11</v>
      </c>
      <c r="C28" s="3">
        <v>35574</v>
      </c>
      <c r="D28">
        <v>26</v>
      </c>
      <c r="E28" t="s">
        <v>30</v>
      </c>
      <c r="F28" t="s">
        <v>17</v>
      </c>
      <c r="G28" t="s">
        <v>18</v>
      </c>
      <c r="H28">
        <v>2175</v>
      </c>
      <c r="I28">
        <v>0</v>
      </c>
      <c r="J28" t="s">
        <v>20</v>
      </c>
      <c r="K28">
        <v>0</v>
      </c>
    </row>
    <row r="29" spans="1:11" x14ac:dyDescent="0.25">
      <c r="A29" t="s">
        <v>59</v>
      </c>
      <c r="B29" t="s">
        <v>19</v>
      </c>
      <c r="C29" s="3">
        <v>30843</v>
      </c>
      <c r="D29">
        <v>39</v>
      </c>
      <c r="E29" t="s">
        <v>31</v>
      </c>
      <c r="F29" t="s">
        <v>17</v>
      </c>
      <c r="G29" t="s">
        <v>14</v>
      </c>
      <c r="H29">
        <v>1825</v>
      </c>
      <c r="I29">
        <v>16802</v>
      </c>
      <c r="J29" t="s">
        <v>20</v>
      </c>
      <c r="K29">
        <v>0</v>
      </c>
    </row>
    <row r="30" spans="1:11" x14ac:dyDescent="0.25">
      <c r="A30" t="s">
        <v>60</v>
      </c>
      <c r="B30" t="s">
        <v>21</v>
      </c>
      <c r="C30" s="3">
        <v>35921</v>
      </c>
      <c r="D30">
        <v>25</v>
      </c>
      <c r="E30" t="s">
        <v>16</v>
      </c>
      <c r="F30" t="s">
        <v>13</v>
      </c>
      <c r="G30" t="s">
        <v>18</v>
      </c>
      <c r="H30">
        <v>2375</v>
      </c>
      <c r="I30">
        <v>0</v>
      </c>
      <c r="J30" t="s">
        <v>20</v>
      </c>
      <c r="K30">
        <v>0</v>
      </c>
    </row>
    <row r="31" spans="1:11" x14ac:dyDescent="0.25">
      <c r="A31" t="s">
        <v>61</v>
      </c>
      <c r="B31" t="s">
        <v>21</v>
      </c>
      <c r="C31" s="3">
        <v>34537</v>
      </c>
      <c r="D31">
        <v>29</v>
      </c>
      <c r="E31" t="s">
        <v>16</v>
      </c>
      <c r="F31" t="s">
        <v>13</v>
      </c>
      <c r="G31" t="s">
        <v>18</v>
      </c>
      <c r="H31">
        <v>2375</v>
      </c>
      <c r="I31">
        <v>0</v>
      </c>
      <c r="J31" t="s">
        <v>20</v>
      </c>
      <c r="K31">
        <v>0</v>
      </c>
    </row>
    <row r="32" spans="1:11" x14ac:dyDescent="0.25">
      <c r="A32" t="s">
        <v>62</v>
      </c>
      <c r="B32" t="s">
        <v>11</v>
      </c>
      <c r="C32" s="3">
        <v>32465</v>
      </c>
      <c r="D32">
        <v>35</v>
      </c>
      <c r="E32" t="s">
        <v>28</v>
      </c>
      <c r="F32" t="s">
        <v>27</v>
      </c>
      <c r="G32" t="s">
        <v>23</v>
      </c>
      <c r="H32">
        <v>2175</v>
      </c>
      <c r="I32">
        <v>0</v>
      </c>
      <c r="J32" t="s">
        <v>20</v>
      </c>
      <c r="K32">
        <v>0</v>
      </c>
    </row>
    <row r="33" spans="1:11" x14ac:dyDescent="0.25">
      <c r="A33" t="s">
        <v>63</v>
      </c>
      <c r="B33" t="s">
        <v>11</v>
      </c>
      <c r="C33" s="3">
        <v>35883</v>
      </c>
      <c r="D33">
        <v>25</v>
      </c>
      <c r="E33" t="s">
        <v>16</v>
      </c>
      <c r="F33" t="s">
        <v>17</v>
      </c>
      <c r="G33" t="s">
        <v>14</v>
      </c>
      <c r="H33">
        <v>1825</v>
      </c>
      <c r="I33">
        <v>19641</v>
      </c>
      <c r="J33" t="s">
        <v>15</v>
      </c>
      <c r="K33">
        <v>11</v>
      </c>
    </row>
    <row r="34" spans="1:11" x14ac:dyDescent="0.25">
      <c r="A34" t="s">
        <v>64</v>
      </c>
      <c r="B34" t="s">
        <v>11</v>
      </c>
      <c r="C34" s="3">
        <v>27376</v>
      </c>
      <c r="D34">
        <v>49</v>
      </c>
      <c r="E34" t="s">
        <v>25</v>
      </c>
      <c r="F34" t="s">
        <v>17</v>
      </c>
      <c r="G34" t="s">
        <v>14</v>
      </c>
      <c r="H34">
        <v>1825</v>
      </c>
      <c r="I34">
        <v>15259</v>
      </c>
      <c r="J34" t="s">
        <v>20</v>
      </c>
      <c r="K34">
        <v>0</v>
      </c>
    </row>
    <row r="35" spans="1:11" x14ac:dyDescent="0.25">
      <c r="A35" t="s">
        <v>65</v>
      </c>
      <c r="B35" t="s">
        <v>19</v>
      </c>
      <c r="C35" s="3">
        <v>29789</v>
      </c>
      <c r="D35">
        <v>42</v>
      </c>
      <c r="E35" t="s">
        <v>30</v>
      </c>
      <c r="F35" t="s">
        <v>27</v>
      </c>
      <c r="G35" t="s">
        <v>23</v>
      </c>
      <c r="H35">
        <v>2175</v>
      </c>
      <c r="I35">
        <v>0</v>
      </c>
      <c r="J35" t="s">
        <v>15</v>
      </c>
      <c r="K35">
        <v>5</v>
      </c>
    </row>
    <row r="36" spans="1:11" x14ac:dyDescent="0.25">
      <c r="A36" t="s">
        <v>66</v>
      </c>
      <c r="B36" t="s">
        <v>19</v>
      </c>
      <c r="C36" s="3">
        <v>33793</v>
      </c>
      <c r="D36">
        <v>31</v>
      </c>
      <c r="E36" t="s">
        <v>31</v>
      </c>
      <c r="F36" t="s">
        <v>17</v>
      </c>
      <c r="G36" t="s">
        <v>18</v>
      </c>
      <c r="H36">
        <v>2175</v>
      </c>
      <c r="I36">
        <v>0</v>
      </c>
      <c r="J36" t="s">
        <v>15</v>
      </c>
      <c r="K36">
        <v>13</v>
      </c>
    </row>
    <row r="37" spans="1:11" x14ac:dyDescent="0.25">
      <c r="A37" t="s">
        <v>67</v>
      </c>
      <c r="B37" t="s">
        <v>21</v>
      </c>
      <c r="C37" s="3">
        <v>35138</v>
      </c>
      <c r="D37">
        <v>27</v>
      </c>
      <c r="E37" t="s">
        <v>25</v>
      </c>
      <c r="F37" t="s">
        <v>13</v>
      </c>
      <c r="G37" t="s">
        <v>23</v>
      </c>
      <c r="H37">
        <v>1975</v>
      </c>
      <c r="I37">
        <v>0</v>
      </c>
      <c r="J37" t="s">
        <v>15</v>
      </c>
      <c r="K37">
        <v>12</v>
      </c>
    </row>
    <row r="38" spans="1:11" x14ac:dyDescent="0.25">
      <c r="A38" t="s">
        <v>68</v>
      </c>
      <c r="B38" t="s">
        <v>21</v>
      </c>
      <c r="C38" s="3">
        <v>34316</v>
      </c>
      <c r="D38">
        <v>30</v>
      </c>
      <c r="E38" t="s">
        <v>12</v>
      </c>
      <c r="F38" t="s">
        <v>27</v>
      </c>
      <c r="G38" t="s">
        <v>23</v>
      </c>
      <c r="H38">
        <v>2175</v>
      </c>
      <c r="I38">
        <v>0</v>
      </c>
      <c r="J38" t="s">
        <v>20</v>
      </c>
      <c r="K38">
        <v>0</v>
      </c>
    </row>
    <row r="39" spans="1:11" x14ac:dyDescent="0.25">
      <c r="A39" t="s">
        <v>69</v>
      </c>
      <c r="B39" t="s">
        <v>11</v>
      </c>
      <c r="C39" s="3">
        <v>33054</v>
      </c>
      <c r="D39">
        <v>33</v>
      </c>
      <c r="E39" t="s">
        <v>30</v>
      </c>
      <c r="F39" t="s">
        <v>27</v>
      </c>
      <c r="G39" t="s">
        <v>23</v>
      </c>
      <c r="H39">
        <v>2175</v>
      </c>
      <c r="I39">
        <v>0</v>
      </c>
      <c r="J39" t="s">
        <v>15</v>
      </c>
      <c r="K39">
        <v>14</v>
      </c>
    </row>
    <row r="40" spans="1:11" x14ac:dyDescent="0.25">
      <c r="A40" t="s">
        <v>70</v>
      </c>
      <c r="B40" t="s">
        <v>21</v>
      </c>
      <c r="C40" s="3">
        <v>27781</v>
      </c>
      <c r="D40">
        <v>47</v>
      </c>
      <c r="E40" t="s">
        <v>29</v>
      </c>
      <c r="F40" t="s">
        <v>17</v>
      </c>
      <c r="G40" t="s">
        <v>23</v>
      </c>
      <c r="H40">
        <v>1775</v>
      </c>
      <c r="I40">
        <v>0</v>
      </c>
      <c r="J40" t="s">
        <v>20</v>
      </c>
      <c r="K40">
        <v>0</v>
      </c>
    </row>
    <row r="41" spans="1:11" x14ac:dyDescent="0.25">
      <c r="A41" t="s">
        <v>71</v>
      </c>
      <c r="B41" t="s">
        <v>21</v>
      </c>
      <c r="C41" s="3">
        <v>31398</v>
      </c>
      <c r="D41">
        <v>38</v>
      </c>
      <c r="E41" t="s">
        <v>22</v>
      </c>
      <c r="F41" t="s">
        <v>13</v>
      </c>
      <c r="G41" t="s">
        <v>14</v>
      </c>
      <c r="H41">
        <v>2025</v>
      </c>
      <c r="I41">
        <v>11845</v>
      </c>
      <c r="J41" t="s">
        <v>20</v>
      </c>
      <c r="K41">
        <v>0</v>
      </c>
    </row>
    <row r="42" spans="1:11" x14ac:dyDescent="0.25">
      <c r="A42" t="s">
        <v>72</v>
      </c>
      <c r="B42" t="s">
        <v>19</v>
      </c>
      <c r="C42" s="3">
        <v>31843</v>
      </c>
      <c r="D42">
        <v>36</v>
      </c>
      <c r="E42" t="s">
        <v>30</v>
      </c>
      <c r="F42" t="s">
        <v>27</v>
      </c>
      <c r="G42" t="s">
        <v>14</v>
      </c>
      <c r="H42">
        <v>2225</v>
      </c>
      <c r="I42">
        <v>22186</v>
      </c>
      <c r="J42" t="s">
        <v>15</v>
      </c>
      <c r="K42">
        <v>5</v>
      </c>
    </row>
    <row r="43" spans="1:11" x14ac:dyDescent="0.25">
      <c r="A43" t="s">
        <v>73</v>
      </c>
      <c r="B43" t="s">
        <v>21</v>
      </c>
      <c r="C43" s="3">
        <v>32105</v>
      </c>
      <c r="D43">
        <v>36</v>
      </c>
      <c r="E43" t="s">
        <v>26</v>
      </c>
      <c r="F43" t="s">
        <v>13</v>
      </c>
      <c r="G43" t="s">
        <v>18</v>
      </c>
      <c r="H43">
        <v>2375</v>
      </c>
      <c r="I43">
        <v>0</v>
      </c>
      <c r="J43" t="s">
        <v>20</v>
      </c>
      <c r="K43">
        <v>0</v>
      </c>
    </row>
    <row r="44" spans="1:11" x14ac:dyDescent="0.25">
      <c r="A44" t="s">
        <v>74</v>
      </c>
      <c r="B44" t="s">
        <v>19</v>
      </c>
      <c r="C44" s="3">
        <v>27679</v>
      </c>
      <c r="D44">
        <v>48</v>
      </c>
      <c r="E44" t="s">
        <v>30</v>
      </c>
      <c r="F44" t="s">
        <v>17</v>
      </c>
      <c r="G44" t="s">
        <v>23</v>
      </c>
      <c r="H44">
        <v>1775</v>
      </c>
      <c r="I44">
        <v>0</v>
      </c>
      <c r="J44" t="s">
        <v>20</v>
      </c>
      <c r="K44">
        <v>0</v>
      </c>
    </row>
    <row r="45" spans="1:11" x14ac:dyDescent="0.25">
      <c r="A45" t="s">
        <v>75</v>
      </c>
      <c r="B45" t="s">
        <v>11</v>
      </c>
      <c r="C45" s="3">
        <v>35499</v>
      </c>
      <c r="D45">
        <v>26</v>
      </c>
      <c r="E45" t="s">
        <v>28</v>
      </c>
      <c r="F45" t="s">
        <v>13</v>
      </c>
      <c r="G45" t="s">
        <v>14</v>
      </c>
      <c r="H45">
        <v>2025</v>
      </c>
      <c r="I45">
        <v>18813</v>
      </c>
      <c r="J45" t="s">
        <v>20</v>
      </c>
      <c r="K45">
        <v>0</v>
      </c>
    </row>
    <row r="46" spans="1:11" x14ac:dyDescent="0.25">
      <c r="A46" t="s">
        <v>76</v>
      </c>
      <c r="B46" t="s">
        <v>11</v>
      </c>
      <c r="C46" s="3">
        <v>34732</v>
      </c>
      <c r="D46">
        <v>28</v>
      </c>
      <c r="E46" t="s">
        <v>16</v>
      </c>
      <c r="F46" t="s">
        <v>27</v>
      </c>
      <c r="G46" t="s">
        <v>14</v>
      </c>
      <c r="H46">
        <v>2225</v>
      </c>
      <c r="I46">
        <v>18104</v>
      </c>
      <c r="J46" t="s">
        <v>15</v>
      </c>
      <c r="K46">
        <v>1</v>
      </c>
    </row>
    <row r="47" spans="1:11" x14ac:dyDescent="0.25">
      <c r="A47" t="s">
        <v>77</v>
      </c>
      <c r="B47" t="s">
        <v>11</v>
      </c>
      <c r="C47" s="3">
        <v>34229</v>
      </c>
      <c r="D47">
        <v>30</v>
      </c>
      <c r="E47" t="s">
        <v>24</v>
      </c>
      <c r="F47" t="s">
        <v>13</v>
      </c>
      <c r="G47" t="s">
        <v>23</v>
      </c>
      <c r="H47">
        <v>1975</v>
      </c>
      <c r="I47">
        <v>0</v>
      </c>
      <c r="J47" t="s">
        <v>20</v>
      </c>
      <c r="K47">
        <v>0</v>
      </c>
    </row>
    <row r="48" spans="1:11" x14ac:dyDescent="0.25">
      <c r="A48" t="s">
        <v>78</v>
      </c>
      <c r="B48" t="s">
        <v>19</v>
      </c>
      <c r="C48" s="3">
        <v>30542</v>
      </c>
      <c r="D48">
        <v>40</v>
      </c>
      <c r="E48" t="s">
        <v>25</v>
      </c>
      <c r="F48" t="s">
        <v>17</v>
      </c>
      <c r="G48" t="s">
        <v>23</v>
      </c>
      <c r="H48">
        <v>1775</v>
      </c>
      <c r="I48">
        <v>0</v>
      </c>
      <c r="J48" t="s">
        <v>20</v>
      </c>
      <c r="K48">
        <v>0</v>
      </c>
    </row>
    <row r="49" spans="1:11" x14ac:dyDescent="0.25">
      <c r="A49" t="s">
        <v>79</v>
      </c>
      <c r="B49" t="s">
        <v>19</v>
      </c>
      <c r="C49" s="3">
        <v>27387</v>
      </c>
      <c r="D49">
        <v>49</v>
      </c>
      <c r="E49" t="s">
        <v>28</v>
      </c>
      <c r="F49" t="s">
        <v>27</v>
      </c>
      <c r="G49" t="s">
        <v>14</v>
      </c>
      <c r="H49">
        <v>2225</v>
      </c>
      <c r="I49">
        <v>17030</v>
      </c>
      <c r="J49" t="s">
        <v>20</v>
      </c>
      <c r="K49">
        <v>0</v>
      </c>
    </row>
    <row r="50" spans="1:11" x14ac:dyDescent="0.25">
      <c r="A50" t="s">
        <v>80</v>
      </c>
      <c r="B50" t="s">
        <v>11</v>
      </c>
      <c r="C50" s="3">
        <v>30472</v>
      </c>
      <c r="D50">
        <v>40</v>
      </c>
      <c r="E50" t="s">
        <v>24</v>
      </c>
      <c r="F50" t="s">
        <v>17</v>
      </c>
      <c r="G50" t="s">
        <v>23</v>
      </c>
      <c r="H50">
        <v>1775</v>
      </c>
      <c r="I50">
        <v>0</v>
      </c>
      <c r="J50" t="s">
        <v>20</v>
      </c>
      <c r="K50">
        <v>0</v>
      </c>
    </row>
    <row r="51" spans="1:11" x14ac:dyDescent="0.25">
      <c r="A51" t="s">
        <v>81</v>
      </c>
      <c r="B51" t="s">
        <v>21</v>
      </c>
      <c r="C51" s="3">
        <v>31735</v>
      </c>
      <c r="D51">
        <v>37</v>
      </c>
      <c r="E51" t="s">
        <v>30</v>
      </c>
      <c r="F51" t="s">
        <v>13</v>
      </c>
      <c r="G51" t="s">
        <v>14</v>
      </c>
      <c r="H51">
        <v>2025</v>
      </c>
      <c r="I51">
        <v>17858</v>
      </c>
      <c r="J51" t="s">
        <v>20</v>
      </c>
      <c r="K51">
        <v>0</v>
      </c>
    </row>
    <row r="52" spans="1:11" x14ac:dyDescent="0.25">
      <c r="A52" t="s">
        <v>82</v>
      </c>
      <c r="B52" t="s">
        <v>21</v>
      </c>
      <c r="C52" s="3">
        <v>32862</v>
      </c>
      <c r="D52">
        <v>34</v>
      </c>
      <c r="E52" t="s">
        <v>26</v>
      </c>
      <c r="F52" t="s">
        <v>27</v>
      </c>
      <c r="G52" t="s">
        <v>14</v>
      </c>
      <c r="H52">
        <v>2225</v>
      </c>
      <c r="I52">
        <v>12518</v>
      </c>
      <c r="J52" t="s">
        <v>15</v>
      </c>
      <c r="K52">
        <v>6</v>
      </c>
    </row>
    <row r="53" spans="1:11" x14ac:dyDescent="0.25">
      <c r="A53" t="s">
        <v>83</v>
      </c>
      <c r="B53" t="s">
        <v>21</v>
      </c>
      <c r="C53" s="3">
        <v>29062</v>
      </c>
      <c r="D53">
        <v>44</v>
      </c>
      <c r="E53" t="s">
        <v>28</v>
      </c>
      <c r="F53" t="s">
        <v>27</v>
      </c>
      <c r="G53" t="s">
        <v>18</v>
      </c>
      <c r="H53">
        <v>2575</v>
      </c>
      <c r="I53">
        <v>0</v>
      </c>
      <c r="J53" t="s">
        <v>20</v>
      </c>
      <c r="K53">
        <v>0</v>
      </c>
    </row>
    <row r="54" spans="1:11" x14ac:dyDescent="0.25">
      <c r="A54" t="s">
        <v>84</v>
      </c>
      <c r="B54" t="s">
        <v>21</v>
      </c>
      <c r="C54" s="3">
        <v>35685</v>
      </c>
      <c r="D54">
        <v>26</v>
      </c>
      <c r="E54" t="s">
        <v>22</v>
      </c>
      <c r="F54" t="s">
        <v>17</v>
      </c>
      <c r="G54" t="s">
        <v>23</v>
      </c>
      <c r="H54">
        <v>1775</v>
      </c>
      <c r="I54">
        <v>0</v>
      </c>
      <c r="J54" t="s">
        <v>20</v>
      </c>
      <c r="K54">
        <v>0</v>
      </c>
    </row>
    <row r="55" spans="1:11" x14ac:dyDescent="0.25">
      <c r="A55" t="s">
        <v>85</v>
      </c>
      <c r="B55" t="s">
        <v>19</v>
      </c>
      <c r="C55" s="3">
        <v>32207</v>
      </c>
      <c r="D55">
        <v>35</v>
      </c>
      <c r="E55" t="s">
        <v>16</v>
      </c>
      <c r="F55" t="s">
        <v>17</v>
      </c>
      <c r="G55" t="s">
        <v>23</v>
      </c>
      <c r="H55">
        <v>1775</v>
      </c>
      <c r="I55">
        <v>0</v>
      </c>
      <c r="J55" t="s">
        <v>15</v>
      </c>
      <c r="K55">
        <v>3</v>
      </c>
    </row>
    <row r="56" spans="1:11" x14ac:dyDescent="0.25">
      <c r="A56" t="s">
        <v>86</v>
      </c>
      <c r="B56" t="s">
        <v>19</v>
      </c>
      <c r="C56" s="3">
        <v>32530</v>
      </c>
      <c r="D56">
        <v>34</v>
      </c>
      <c r="E56" t="s">
        <v>29</v>
      </c>
      <c r="F56" t="s">
        <v>27</v>
      </c>
      <c r="G56" t="s">
        <v>14</v>
      </c>
      <c r="H56">
        <v>2225</v>
      </c>
      <c r="I56">
        <v>21962</v>
      </c>
      <c r="J56" t="s">
        <v>15</v>
      </c>
      <c r="K56">
        <v>14</v>
      </c>
    </row>
    <row r="57" spans="1:11" x14ac:dyDescent="0.25">
      <c r="A57" t="s">
        <v>87</v>
      </c>
      <c r="B57" t="s">
        <v>19</v>
      </c>
      <c r="C57" s="3">
        <v>31521</v>
      </c>
      <c r="D57">
        <v>37</v>
      </c>
      <c r="E57" t="s">
        <v>29</v>
      </c>
      <c r="F57" t="s">
        <v>27</v>
      </c>
      <c r="G57" t="s">
        <v>14</v>
      </c>
      <c r="H57">
        <v>2225</v>
      </c>
      <c r="I57">
        <v>20168</v>
      </c>
      <c r="J57" t="s">
        <v>20</v>
      </c>
      <c r="K57">
        <v>0</v>
      </c>
    </row>
    <row r="58" spans="1:11" x14ac:dyDescent="0.25">
      <c r="A58" t="s">
        <v>88</v>
      </c>
      <c r="B58" t="s">
        <v>11</v>
      </c>
      <c r="C58" s="3">
        <v>33655</v>
      </c>
      <c r="D58">
        <v>31</v>
      </c>
      <c r="E58" t="s">
        <v>25</v>
      </c>
      <c r="F58" t="s">
        <v>17</v>
      </c>
      <c r="G58" t="s">
        <v>18</v>
      </c>
      <c r="H58">
        <v>2175</v>
      </c>
      <c r="I58">
        <v>0</v>
      </c>
      <c r="J58" t="s">
        <v>20</v>
      </c>
      <c r="K58">
        <v>0</v>
      </c>
    </row>
    <row r="59" spans="1:11" x14ac:dyDescent="0.25">
      <c r="A59" t="s">
        <v>89</v>
      </c>
      <c r="B59" t="s">
        <v>21</v>
      </c>
      <c r="C59" s="3">
        <v>27078</v>
      </c>
      <c r="D59">
        <v>49</v>
      </c>
      <c r="E59" t="s">
        <v>22</v>
      </c>
      <c r="F59" t="s">
        <v>17</v>
      </c>
      <c r="G59" t="s">
        <v>18</v>
      </c>
      <c r="H59">
        <v>2175</v>
      </c>
      <c r="I59">
        <v>0</v>
      </c>
      <c r="J59" t="s">
        <v>15</v>
      </c>
      <c r="K59">
        <v>11</v>
      </c>
    </row>
    <row r="60" spans="1:11" x14ac:dyDescent="0.25">
      <c r="A60" t="s">
        <v>90</v>
      </c>
      <c r="B60" t="s">
        <v>19</v>
      </c>
      <c r="C60" s="3">
        <v>27539</v>
      </c>
      <c r="D60">
        <v>48</v>
      </c>
      <c r="E60" t="s">
        <v>25</v>
      </c>
      <c r="F60" t="s">
        <v>13</v>
      </c>
      <c r="G60" t="s">
        <v>18</v>
      </c>
      <c r="H60">
        <v>2375</v>
      </c>
      <c r="I60">
        <v>0</v>
      </c>
      <c r="J60" t="s">
        <v>15</v>
      </c>
      <c r="K60">
        <v>3</v>
      </c>
    </row>
    <row r="61" spans="1:11" x14ac:dyDescent="0.25">
      <c r="A61" t="s">
        <v>91</v>
      </c>
      <c r="B61" t="s">
        <v>11</v>
      </c>
      <c r="C61" s="3">
        <v>27071</v>
      </c>
      <c r="D61">
        <v>49</v>
      </c>
      <c r="E61" t="s">
        <v>24</v>
      </c>
      <c r="F61" t="s">
        <v>27</v>
      </c>
      <c r="G61" t="s">
        <v>23</v>
      </c>
      <c r="H61">
        <v>2175</v>
      </c>
      <c r="I61">
        <v>0</v>
      </c>
      <c r="J61" t="s">
        <v>20</v>
      </c>
      <c r="K61">
        <v>0</v>
      </c>
    </row>
    <row r="62" spans="1:11" x14ac:dyDescent="0.25">
      <c r="A62" t="s">
        <v>92</v>
      </c>
      <c r="B62" t="s">
        <v>19</v>
      </c>
      <c r="C62" s="3">
        <v>28285</v>
      </c>
      <c r="D62">
        <v>46</v>
      </c>
      <c r="E62" t="s">
        <v>29</v>
      </c>
      <c r="F62" t="s">
        <v>17</v>
      </c>
      <c r="G62" t="s">
        <v>18</v>
      </c>
      <c r="H62">
        <v>2175</v>
      </c>
      <c r="I62">
        <v>0</v>
      </c>
      <c r="J62" t="s">
        <v>20</v>
      </c>
      <c r="K62">
        <v>0</v>
      </c>
    </row>
    <row r="63" spans="1:11" x14ac:dyDescent="0.25">
      <c r="A63" t="s">
        <v>93</v>
      </c>
      <c r="B63" t="s">
        <v>19</v>
      </c>
      <c r="C63" s="3">
        <v>26821</v>
      </c>
      <c r="D63">
        <v>50</v>
      </c>
      <c r="E63" t="s">
        <v>26</v>
      </c>
      <c r="F63" t="s">
        <v>17</v>
      </c>
      <c r="G63" t="s">
        <v>18</v>
      </c>
      <c r="H63">
        <v>2175</v>
      </c>
      <c r="I63">
        <v>0</v>
      </c>
      <c r="J63" t="s">
        <v>20</v>
      </c>
      <c r="K63">
        <v>0</v>
      </c>
    </row>
    <row r="64" spans="1:11" x14ac:dyDescent="0.25">
      <c r="A64" t="s">
        <v>94</v>
      </c>
      <c r="B64" t="s">
        <v>21</v>
      </c>
      <c r="C64" s="3">
        <v>33489</v>
      </c>
      <c r="D64">
        <v>32</v>
      </c>
      <c r="E64" t="s">
        <v>22</v>
      </c>
      <c r="F64" t="s">
        <v>27</v>
      </c>
      <c r="G64" t="s">
        <v>14</v>
      </c>
      <c r="H64">
        <v>2225</v>
      </c>
      <c r="I64">
        <v>10265</v>
      </c>
      <c r="J64" t="s">
        <v>15</v>
      </c>
      <c r="K64">
        <v>14</v>
      </c>
    </row>
    <row r="65" spans="1:11" x14ac:dyDescent="0.25">
      <c r="A65" t="s">
        <v>95</v>
      </c>
      <c r="B65" t="s">
        <v>11</v>
      </c>
      <c r="C65" s="3">
        <v>31738</v>
      </c>
      <c r="D65">
        <v>37</v>
      </c>
      <c r="E65" t="s">
        <v>26</v>
      </c>
      <c r="F65" t="s">
        <v>13</v>
      </c>
      <c r="G65" t="s">
        <v>14</v>
      </c>
      <c r="H65">
        <v>2025</v>
      </c>
      <c r="I65">
        <v>15222</v>
      </c>
      <c r="J65" t="s">
        <v>15</v>
      </c>
      <c r="K65">
        <v>11</v>
      </c>
    </row>
    <row r="66" spans="1:11" x14ac:dyDescent="0.25">
      <c r="A66" t="s">
        <v>96</v>
      </c>
      <c r="B66" t="s">
        <v>21</v>
      </c>
      <c r="C66" s="3">
        <v>28268</v>
      </c>
      <c r="D66">
        <v>46</v>
      </c>
      <c r="E66" t="s">
        <v>25</v>
      </c>
      <c r="F66" t="s">
        <v>17</v>
      </c>
      <c r="G66" t="s">
        <v>14</v>
      </c>
      <c r="H66">
        <v>1825</v>
      </c>
      <c r="I66">
        <v>18585</v>
      </c>
      <c r="J66" t="s">
        <v>20</v>
      </c>
      <c r="K66">
        <v>0</v>
      </c>
    </row>
    <row r="67" spans="1:11" x14ac:dyDescent="0.25">
      <c r="A67" t="s">
        <v>97</v>
      </c>
      <c r="B67" t="s">
        <v>19</v>
      </c>
      <c r="C67" s="3">
        <v>32197</v>
      </c>
      <c r="D67">
        <v>35</v>
      </c>
      <c r="E67" t="s">
        <v>31</v>
      </c>
      <c r="F67" t="s">
        <v>13</v>
      </c>
      <c r="G67" t="s">
        <v>23</v>
      </c>
      <c r="H67">
        <v>1975</v>
      </c>
      <c r="I67">
        <v>0</v>
      </c>
      <c r="J67" t="s">
        <v>20</v>
      </c>
      <c r="K67">
        <v>0</v>
      </c>
    </row>
    <row r="68" spans="1:11" x14ac:dyDescent="0.25">
      <c r="A68" t="s">
        <v>98</v>
      </c>
      <c r="B68" t="s">
        <v>19</v>
      </c>
      <c r="C68" s="3">
        <v>26838</v>
      </c>
      <c r="D68">
        <v>50</v>
      </c>
      <c r="E68" t="s">
        <v>28</v>
      </c>
      <c r="F68" t="s">
        <v>17</v>
      </c>
      <c r="G68" t="s">
        <v>23</v>
      </c>
      <c r="H68">
        <v>1775</v>
      </c>
      <c r="I68">
        <v>0</v>
      </c>
      <c r="J68" t="s">
        <v>20</v>
      </c>
      <c r="K68">
        <v>0</v>
      </c>
    </row>
    <row r="69" spans="1:11" x14ac:dyDescent="0.25">
      <c r="A69" t="s">
        <v>98</v>
      </c>
      <c r="B69" t="s">
        <v>19</v>
      </c>
      <c r="C69" s="3">
        <v>30856</v>
      </c>
      <c r="D69">
        <v>39</v>
      </c>
      <c r="E69" t="s">
        <v>26</v>
      </c>
      <c r="F69" t="s">
        <v>13</v>
      </c>
      <c r="G69" t="s">
        <v>14</v>
      </c>
      <c r="H69">
        <v>2025</v>
      </c>
      <c r="I69">
        <v>20755</v>
      </c>
      <c r="J69" t="s">
        <v>20</v>
      </c>
      <c r="K69">
        <v>0</v>
      </c>
    </row>
    <row r="70" spans="1:11" x14ac:dyDescent="0.25">
      <c r="A70" t="s">
        <v>99</v>
      </c>
      <c r="B70" t="s">
        <v>21</v>
      </c>
      <c r="C70" s="3">
        <v>34170</v>
      </c>
      <c r="D70">
        <v>30</v>
      </c>
      <c r="E70" t="s">
        <v>16</v>
      </c>
      <c r="F70" t="s">
        <v>27</v>
      </c>
      <c r="G70" t="s">
        <v>18</v>
      </c>
      <c r="H70">
        <v>2575</v>
      </c>
      <c r="I70">
        <v>0</v>
      </c>
      <c r="J70" t="s">
        <v>20</v>
      </c>
      <c r="K70">
        <v>0</v>
      </c>
    </row>
    <row r="71" spans="1:11" x14ac:dyDescent="0.25">
      <c r="A71" t="s">
        <v>100</v>
      </c>
      <c r="B71" t="s">
        <v>11</v>
      </c>
      <c r="C71" s="3">
        <v>30287</v>
      </c>
      <c r="D71">
        <v>41</v>
      </c>
      <c r="E71" t="s">
        <v>16</v>
      </c>
      <c r="F71" t="s">
        <v>27</v>
      </c>
      <c r="G71" t="s">
        <v>18</v>
      </c>
      <c r="H71">
        <v>2575</v>
      </c>
      <c r="I71">
        <v>0</v>
      </c>
      <c r="J71" t="s">
        <v>15</v>
      </c>
      <c r="K71">
        <v>6</v>
      </c>
    </row>
    <row r="72" spans="1:11" x14ac:dyDescent="0.25">
      <c r="A72" t="s">
        <v>101</v>
      </c>
      <c r="B72" t="s">
        <v>19</v>
      </c>
      <c r="C72" s="3">
        <v>28723</v>
      </c>
      <c r="D72">
        <v>45</v>
      </c>
      <c r="E72" t="s">
        <v>16</v>
      </c>
      <c r="F72" t="s">
        <v>17</v>
      </c>
      <c r="G72" t="s">
        <v>18</v>
      </c>
      <c r="H72">
        <v>2175</v>
      </c>
      <c r="I72">
        <v>0</v>
      </c>
      <c r="J72" t="s">
        <v>15</v>
      </c>
      <c r="K72">
        <v>4</v>
      </c>
    </row>
    <row r="73" spans="1:11" x14ac:dyDescent="0.25">
      <c r="A73" t="s">
        <v>102</v>
      </c>
      <c r="B73" t="s">
        <v>19</v>
      </c>
      <c r="C73" s="3">
        <v>27062</v>
      </c>
      <c r="D73">
        <v>49</v>
      </c>
      <c r="E73" t="s">
        <v>29</v>
      </c>
      <c r="F73" t="s">
        <v>17</v>
      </c>
      <c r="G73" t="s">
        <v>23</v>
      </c>
      <c r="H73">
        <v>1775</v>
      </c>
      <c r="I73">
        <v>0</v>
      </c>
      <c r="J73" t="s">
        <v>20</v>
      </c>
      <c r="K73">
        <v>0</v>
      </c>
    </row>
    <row r="74" spans="1:11" x14ac:dyDescent="0.25">
      <c r="A74" t="s">
        <v>103</v>
      </c>
      <c r="B74" t="s">
        <v>11</v>
      </c>
      <c r="C74" s="3">
        <v>32664</v>
      </c>
      <c r="D74">
        <v>34</v>
      </c>
      <c r="E74" t="s">
        <v>31</v>
      </c>
      <c r="F74" t="s">
        <v>17</v>
      </c>
      <c r="G74" t="s">
        <v>14</v>
      </c>
      <c r="H74">
        <v>1825</v>
      </c>
      <c r="I74">
        <v>15979</v>
      </c>
      <c r="J74" t="s">
        <v>15</v>
      </c>
      <c r="K74">
        <v>11</v>
      </c>
    </row>
    <row r="75" spans="1:11" x14ac:dyDescent="0.25">
      <c r="A75" t="s">
        <v>104</v>
      </c>
      <c r="B75" t="s">
        <v>21</v>
      </c>
      <c r="C75" s="3">
        <v>31257</v>
      </c>
      <c r="D75">
        <v>38</v>
      </c>
      <c r="E75" t="s">
        <v>12</v>
      </c>
      <c r="F75" t="s">
        <v>17</v>
      </c>
      <c r="G75" t="s">
        <v>14</v>
      </c>
      <c r="H75">
        <v>1825</v>
      </c>
      <c r="I75">
        <v>12847</v>
      </c>
      <c r="J75" t="s">
        <v>15</v>
      </c>
      <c r="K75">
        <v>5</v>
      </c>
    </row>
    <row r="76" spans="1:11" x14ac:dyDescent="0.25">
      <c r="A76" t="s">
        <v>105</v>
      </c>
      <c r="B76" t="s">
        <v>19</v>
      </c>
      <c r="C76" s="3">
        <v>30350</v>
      </c>
      <c r="D76">
        <v>40</v>
      </c>
      <c r="E76" t="s">
        <v>31</v>
      </c>
      <c r="F76" t="s">
        <v>13</v>
      </c>
      <c r="G76" t="s">
        <v>23</v>
      </c>
      <c r="H76">
        <v>1975</v>
      </c>
      <c r="I76">
        <v>0</v>
      </c>
      <c r="J76" t="s">
        <v>20</v>
      </c>
      <c r="K76">
        <v>0</v>
      </c>
    </row>
    <row r="77" spans="1:11" x14ac:dyDescent="0.25">
      <c r="A77" t="s">
        <v>106</v>
      </c>
      <c r="B77" t="s">
        <v>21</v>
      </c>
      <c r="C77" s="3">
        <v>29945</v>
      </c>
      <c r="D77">
        <v>42</v>
      </c>
      <c r="E77" t="s">
        <v>31</v>
      </c>
      <c r="F77" t="s">
        <v>27</v>
      </c>
      <c r="G77" t="s">
        <v>23</v>
      </c>
      <c r="H77">
        <v>2175</v>
      </c>
      <c r="I77">
        <v>0</v>
      </c>
      <c r="J77" t="s">
        <v>15</v>
      </c>
      <c r="K77">
        <v>5</v>
      </c>
    </row>
    <row r="78" spans="1:11" x14ac:dyDescent="0.25">
      <c r="A78" t="s">
        <v>107</v>
      </c>
      <c r="B78" t="s">
        <v>19</v>
      </c>
      <c r="C78" s="3">
        <v>29657</v>
      </c>
      <c r="D78">
        <v>42</v>
      </c>
      <c r="E78" t="s">
        <v>28</v>
      </c>
      <c r="F78" t="s">
        <v>17</v>
      </c>
      <c r="G78" t="s">
        <v>23</v>
      </c>
      <c r="H78">
        <v>1775</v>
      </c>
      <c r="I78">
        <v>0</v>
      </c>
      <c r="J78" t="s">
        <v>15</v>
      </c>
      <c r="K78">
        <v>15</v>
      </c>
    </row>
    <row r="79" spans="1:11" x14ac:dyDescent="0.25">
      <c r="A79" t="s">
        <v>108</v>
      </c>
      <c r="B79" t="s">
        <v>21</v>
      </c>
      <c r="C79" s="3">
        <v>35257</v>
      </c>
      <c r="D79">
        <v>27</v>
      </c>
      <c r="E79" t="s">
        <v>31</v>
      </c>
      <c r="F79" t="s">
        <v>27</v>
      </c>
      <c r="G79" t="s">
        <v>18</v>
      </c>
      <c r="H79">
        <v>2575</v>
      </c>
      <c r="I79">
        <v>0</v>
      </c>
      <c r="J79" t="s">
        <v>20</v>
      </c>
      <c r="K79">
        <v>0</v>
      </c>
    </row>
    <row r="80" spans="1:11" x14ac:dyDescent="0.25">
      <c r="A80" t="s">
        <v>109</v>
      </c>
      <c r="B80" t="s">
        <v>19</v>
      </c>
      <c r="C80" s="3">
        <v>27115</v>
      </c>
      <c r="D80">
        <v>49</v>
      </c>
      <c r="E80" t="s">
        <v>28</v>
      </c>
      <c r="F80" t="s">
        <v>17</v>
      </c>
      <c r="G80" t="s">
        <v>14</v>
      </c>
      <c r="H80">
        <v>1825</v>
      </c>
      <c r="I80">
        <v>20353</v>
      </c>
      <c r="J80" t="s">
        <v>15</v>
      </c>
      <c r="K80">
        <v>6</v>
      </c>
    </row>
    <row r="81" spans="1:11" x14ac:dyDescent="0.25">
      <c r="A81" t="s">
        <v>110</v>
      </c>
      <c r="B81" t="s">
        <v>11</v>
      </c>
      <c r="C81" s="3">
        <v>30285</v>
      </c>
      <c r="D81">
        <v>41</v>
      </c>
      <c r="E81" t="s">
        <v>30</v>
      </c>
      <c r="F81" t="s">
        <v>27</v>
      </c>
      <c r="G81" t="s">
        <v>14</v>
      </c>
      <c r="H81">
        <v>2225</v>
      </c>
      <c r="I81">
        <v>12234</v>
      </c>
      <c r="J81" t="s">
        <v>15</v>
      </c>
      <c r="K81">
        <v>12</v>
      </c>
    </row>
    <row r="82" spans="1:11" x14ac:dyDescent="0.25">
      <c r="A82" t="s">
        <v>111</v>
      </c>
      <c r="B82" t="s">
        <v>21</v>
      </c>
      <c r="C82" s="3">
        <v>29597</v>
      </c>
      <c r="D82">
        <v>42</v>
      </c>
      <c r="E82" t="s">
        <v>29</v>
      </c>
      <c r="F82" t="s">
        <v>17</v>
      </c>
      <c r="G82" t="s">
        <v>23</v>
      </c>
      <c r="H82">
        <v>1775</v>
      </c>
      <c r="I82">
        <v>0</v>
      </c>
      <c r="J82" t="s">
        <v>15</v>
      </c>
      <c r="K82">
        <v>7</v>
      </c>
    </row>
    <row r="83" spans="1:11" x14ac:dyDescent="0.25">
      <c r="A83" t="s">
        <v>112</v>
      </c>
      <c r="B83" t="s">
        <v>11</v>
      </c>
      <c r="C83" s="3">
        <v>32977</v>
      </c>
      <c r="D83">
        <v>33</v>
      </c>
      <c r="E83" t="s">
        <v>12</v>
      </c>
      <c r="F83" t="s">
        <v>13</v>
      </c>
      <c r="G83" t="s">
        <v>18</v>
      </c>
      <c r="H83">
        <v>2375</v>
      </c>
      <c r="I83">
        <v>0</v>
      </c>
      <c r="J83" t="s">
        <v>20</v>
      </c>
      <c r="K83">
        <v>0</v>
      </c>
    </row>
    <row r="84" spans="1:11" x14ac:dyDescent="0.25">
      <c r="A84" t="s">
        <v>113</v>
      </c>
      <c r="B84" t="s">
        <v>21</v>
      </c>
      <c r="C84" s="3">
        <v>29752</v>
      </c>
      <c r="D84">
        <v>42</v>
      </c>
      <c r="E84" t="s">
        <v>25</v>
      </c>
      <c r="F84" t="s">
        <v>27</v>
      </c>
      <c r="G84" t="s">
        <v>23</v>
      </c>
      <c r="H84">
        <v>2175</v>
      </c>
      <c r="I84">
        <v>0</v>
      </c>
      <c r="J84" t="s">
        <v>15</v>
      </c>
      <c r="K84">
        <v>5</v>
      </c>
    </row>
    <row r="85" spans="1:11" x14ac:dyDescent="0.25">
      <c r="A85" t="s">
        <v>114</v>
      </c>
      <c r="B85" t="s">
        <v>21</v>
      </c>
      <c r="C85" s="3">
        <v>33262</v>
      </c>
      <c r="D85">
        <v>32</v>
      </c>
      <c r="E85" t="s">
        <v>12</v>
      </c>
      <c r="F85" t="s">
        <v>27</v>
      </c>
      <c r="G85" t="s">
        <v>23</v>
      </c>
      <c r="H85">
        <v>2175</v>
      </c>
      <c r="I85">
        <v>0</v>
      </c>
      <c r="J85" t="s">
        <v>20</v>
      </c>
      <c r="K85">
        <v>0</v>
      </c>
    </row>
    <row r="86" spans="1:11" x14ac:dyDescent="0.25">
      <c r="A86" t="s">
        <v>115</v>
      </c>
      <c r="B86" t="s">
        <v>11</v>
      </c>
      <c r="C86" s="3">
        <v>27740</v>
      </c>
      <c r="D86">
        <v>48</v>
      </c>
      <c r="E86" t="s">
        <v>28</v>
      </c>
      <c r="F86" t="s">
        <v>17</v>
      </c>
      <c r="G86" t="s">
        <v>14</v>
      </c>
      <c r="H86">
        <v>1825</v>
      </c>
      <c r="I86">
        <v>12237</v>
      </c>
      <c r="J86" t="s">
        <v>15</v>
      </c>
      <c r="K86">
        <v>8</v>
      </c>
    </row>
    <row r="87" spans="1:11" x14ac:dyDescent="0.25">
      <c r="A87" t="s">
        <v>116</v>
      </c>
      <c r="B87" t="s">
        <v>11</v>
      </c>
      <c r="C87" s="3">
        <v>33777</v>
      </c>
      <c r="D87">
        <v>31</v>
      </c>
      <c r="E87" t="s">
        <v>12</v>
      </c>
      <c r="F87" t="s">
        <v>27</v>
      </c>
      <c r="G87" t="s">
        <v>18</v>
      </c>
      <c r="H87">
        <v>2575</v>
      </c>
      <c r="I87">
        <v>0</v>
      </c>
      <c r="J87" t="s">
        <v>15</v>
      </c>
      <c r="K87">
        <v>10</v>
      </c>
    </row>
    <row r="88" spans="1:11" x14ac:dyDescent="0.25">
      <c r="A88" t="s">
        <v>117</v>
      </c>
      <c r="B88" t="s">
        <v>21</v>
      </c>
      <c r="C88" s="3">
        <v>28219</v>
      </c>
      <c r="D88">
        <v>46</v>
      </c>
      <c r="E88" t="s">
        <v>31</v>
      </c>
      <c r="F88" t="s">
        <v>17</v>
      </c>
      <c r="G88" t="s">
        <v>14</v>
      </c>
      <c r="H88">
        <v>1825</v>
      </c>
      <c r="I88">
        <v>23864</v>
      </c>
      <c r="J88" t="s">
        <v>20</v>
      </c>
      <c r="K88">
        <v>0</v>
      </c>
    </row>
    <row r="89" spans="1:11" x14ac:dyDescent="0.25">
      <c r="A89" t="s">
        <v>118</v>
      </c>
      <c r="B89" t="s">
        <v>19</v>
      </c>
      <c r="C89" s="3">
        <v>36008</v>
      </c>
      <c r="D89">
        <v>25</v>
      </c>
      <c r="E89" t="s">
        <v>12</v>
      </c>
      <c r="F89" t="s">
        <v>27</v>
      </c>
      <c r="G89" t="s">
        <v>14</v>
      </c>
      <c r="H89">
        <v>2225</v>
      </c>
      <c r="I89">
        <v>21880</v>
      </c>
      <c r="J89" t="s">
        <v>15</v>
      </c>
      <c r="K89">
        <v>14</v>
      </c>
    </row>
    <row r="90" spans="1:11" x14ac:dyDescent="0.25">
      <c r="A90" t="s">
        <v>119</v>
      </c>
      <c r="B90" t="s">
        <v>19</v>
      </c>
      <c r="C90" s="3">
        <v>30528</v>
      </c>
      <c r="D90">
        <v>40</v>
      </c>
      <c r="E90" t="s">
        <v>16</v>
      </c>
      <c r="F90" t="s">
        <v>27</v>
      </c>
      <c r="G90" t="s">
        <v>18</v>
      </c>
      <c r="H90">
        <v>2575</v>
      </c>
      <c r="I90">
        <v>0</v>
      </c>
      <c r="J90" t="s">
        <v>15</v>
      </c>
      <c r="K90">
        <v>10</v>
      </c>
    </row>
    <row r="91" spans="1:11" x14ac:dyDescent="0.25">
      <c r="A91" t="s">
        <v>120</v>
      </c>
      <c r="B91" t="s">
        <v>11</v>
      </c>
      <c r="C91" s="3">
        <v>33097</v>
      </c>
      <c r="D91">
        <v>33</v>
      </c>
      <c r="E91" t="s">
        <v>22</v>
      </c>
      <c r="F91" t="s">
        <v>27</v>
      </c>
      <c r="G91" t="s">
        <v>23</v>
      </c>
      <c r="H91">
        <v>2175</v>
      </c>
      <c r="I91">
        <v>0</v>
      </c>
      <c r="J91" t="s">
        <v>15</v>
      </c>
      <c r="K91">
        <v>1</v>
      </c>
    </row>
    <row r="92" spans="1:11" x14ac:dyDescent="0.25">
      <c r="A92" t="s">
        <v>121</v>
      </c>
      <c r="B92" t="s">
        <v>21</v>
      </c>
      <c r="C92" s="3">
        <v>28742</v>
      </c>
      <c r="D92">
        <v>45</v>
      </c>
      <c r="E92" t="s">
        <v>25</v>
      </c>
      <c r="F92" t="s">
        <v>17</v>
      </c>
      <c r="G92" t="s">
        <v>14</v>
      </c>
      <c r="H92">
        <v>1825</v>
      </c>
      <c r="I92">
        <v>12593</v>
      </c>
      <c r="J92" t="s">
        <v>15</v>
      </c>
      <c r="K92">
        <v>1</v>
      </c>
    </row>
    <row r="93" spans="1:11" x14ac:dyDescent="0.25">
      <c r="A93" t="s">
        <v>122</v>
      </c>
      <c r="B93" t="s">
        <v>11</v>
      </c>
      <c r="C93" s="3">
        <v>32601</v>
      </c>
      <c r="D93">
        <v>34</v>
      </c>
      <c r="E93" t="s">
        <v>29</v>
      </c>
      <c r="F93" t="s">
        <v>17</v>
      </c>
      <c r="G93" t="s">
        <v>23</v>
      </c>
      <c r="H93">
        <v>1775</v>
      </c>
      <c r="I93">
        <v>0</v>
      </c>
      <c r="J93" t="s">
        <v>15</v>
      </c>
      <c r="K93">
        <v>6</v>
      </c>
    </row>
    <row r="94" spans="1:11" x14ac:dyDescent="0.25">
      <c r="A94" t="s">
        <v>123</v>
      </c>
      <c r="B94" t="s">
        <v>11</v>
      </c>
      <c r="C94" s="3">
        <v>27243</v>
      </c>
      <c r="D94">
        <v>49</v>
      </c>
      <c r="E94" t="s">
        <v>12</v>
      </c>
      <c r="F94" t="s">
        <v>17</v>
      </c>
      <c r="G94" t="s">
        <v>23</v>
      </c>
      <c r="H94">
        <v>1775</v>
      </c>
      <c r="I94">
        <v>0</v>
      </c>
      <c r="J94" t="s">
        <v>20</v>
      </c>
      <c r="K94">
        <v>0</v>
      </c>
    </row>
    <row r="95" spans="1:11" x14ac:dyDescent="0.25">
      <c r="A95" t="s">
        <v>124</v>
      </c>
      <c r="B95" t="s">
        <v>19</v>
      </c>
      <c r="C95" s="3">
        <v>32872</v>
      </c>
      <c r="D95">
        <v>34</v>
      </c>
      <c r="E95" t="s">
        <v>22</v>
      </c>
      <c r="F95" t="s">
        <v>17</v>
      </c>
      <c r="G95" t="s">
        <v>23</v>
      </c>
      <c r="H95">
        <v>1775</v>
      </c>
      <c r="I95">
        <v>0</v>
      </c>
      <c r="J95" t="s">
        <v>15</v>
      </c>
      <c r="K95">
        <v>8</v>
      </c>
    </row>
    <row r="96" spans="1:11" x14ac:dyDescent="0.25">
      <c r="A96" t="s">
        <v>125</v>
      </c>
      <c r="B96" t="s">
        <v>21</v>
      </c>
      <c r="C96" s="3">
        <v>33870</v>
      </c>
      <c r="D96">
        <v>31</v>
      </c>
      <c r="E96" t="s">
        <v>12</v>
      </c>
      <c r="F96" t="s">
        <v>27</v>
      </c>
      <c r="G96" t="s">
        <v>14</v>
      </c>
      <c r="H96">
        <v>2225</v>
      </c>
      <c r="I96">
        <v>19732</v>
      </c>
      <c r="J96" t="s">
        <v>20</v>
      </c>
      <c r="K96">
        <v>0</v>
      </c>
    </row>
    <row r="97" spans="1:11" x14ac:dyDescent="0.25">
      <c r="A97" t="s">
        <v>126</v>
      </c>
      <c r="B97" t="s">
        <v>21</v>
      </c>
      <c r="C97" s="3">
        <v>28660</v>
      </c>
      <c r="D97">
        <v>45</v>
      </c>
      <c r="E97" t="s">
        <v>16</v>
      </c>
      <c r="F97" t="s">
        <v>13</v>
      </c>
      <c r="G97" t="s">
        <v>18</v>
      </c>
      <c r="H97">
        <v>2375</v>
      </c>
      <c r="I97">
        <v>0</v>
      </c>
      <c r="J97" t="s">
        <v>15</v>
      </c>
      <c r="K97">
        <v>11</v>
      </c>
    </row>
    <row r="98" spans="1:11" x14ac:dyDescent="0.25">
      <c r="A98" t="s">
        <v>127</v>
      </c>
      <c r="B98" t="s">
        <v>19</v>
      </c>
      <c r="C98" s="3">
        <v>31558</v>
      </c>
      <c r="D98">
        <v>37</v>
      </c>
      <c r="E98" t="s">
        <v>16</v>
      </c>
      <c r="F98" t="s">
        <v>27</v>
      </c>
      <c r="G98" t="s">
        <v>23</v>
      </c>
      <c r="H98">
        <v>2175</v>
      </c>
      <c r="I98">
        <v>0</v>
      </c>
      <c r="J98" t="s">
        <v>15</v>
      </c>
      <c r="K98">
        <v>2</v>
      </c>
    </row>
    <row r="99" spans="1:11" x14ac:dyDescent="0.25">
      <c r="A99" t="s">
        <v>128</v>
      </c>
      <c r="B99" t="s">
        <v>21</v>
      </c>
      <c r="C99" s="3">
        <v>28014</v>
      </c>
      <c r="D99">
        <v>47</v>
      </c>
      <c r="E99" t="s">
        <v>16</v>
      </c>
      <c r="F99" t="s">
        <v>27</v>
      </c>
      <c r="G99" t="s">
        <v>14</v>
      </c>
      <c r="H99">
        <v>2225</v>
      </c>
      <c r="I99">
        <v>15348</v>
      </c>
      <c r="J99" t="s">
        <v>15</v>
      </c>
      <c r="K99">
        <v>15</v>
      </c>
    </row>
    <row r="100" spans="1:11" x14ac:dyDescent="0.25">
      <c r="A100" t="s">
        <v>129</v>
      </c>
      <c r="B100" t="s">
        <v>21</v>
      </c>
      <c r="C100" s="3">
        <v>32620</v>
      </c>
      <c r="D100">
        <v>34</v>
      </c>
      <c r="E100" t="s">
        <v>28</v>
      </c>
      <c r="F100" t="s">
        <v>13</v>
      </c>
      <c r="G100" t="s">
        <v>18</v>
      </c>
      <c r="H100">
        <v>2375</v>
      </c>
      <c r="I100">
        <v>0</v>
      </c>
      <c r="J100" t="s">
        <v>15</v>
      </c>
      <c r="K100">
        <v>14</v>
      </c>
    </row>
    <row r="101" spans="1:11" x14ac:dyDescent="0.25">
      <c r="A101" t="s">
        <v>130</v>
      </c>
      <c r="B101" t="s">
        <v>11</v>
      </c>
      <c r="C101" s="3">
        <v>29123</v>
      </c>
      <c r="D101">
        <v>44</v>
      </c>
      <c r="E101" t="s">
        <v>28</v>
      </c>
      <c r="F101" t="s">
        <v>27</v>
      </c>
      <c r="G101" t="s">
        <v>18</v>
      </c>
      <c r="H101">
        <v>2575</v>
      </c>
      <c r="I101">
        <v>0</v>
      </c>
      <c r="J101" t="s">
        <v>15</v>
      </c>
      <c r="K101">
        <v>9</v>
      </c>
    </row>
    <row r="102" spans="1:11" x14ac:dyDescent="0.25">
      <c r="A102" t="s">
        <v>131</v>
      </c>
      <c r="B102" t="s">
        <v>21</v>
      </c>
      <c r="C102" s="3">
        <v>29050</v>
      </c>
      <c r="D102">
        <v>44</v>
      </c>
      <c r="E102" t="s">
        <v>29</v>
      </c>
      <c r="F102" t="s">
        <v>17</v>
      </c>
      <c r="G102" t="s">
        <v>18</v>
      </c>
      <c r="H102">
        <v>2175</v>
      </c>
      <c r="I102">
        <v>0</v>
      </c>
      <c r="J102" t="s">
        <v>15</v>
      </c>
      <c r="K102">
        <v>8</v>
      </c>
    </row>
    <row r="103" spans="1:11" x14ac:dyDescent="0.25">
      <c r="A103" t="s">
        <v>132</v>
      </c>
      <c r="B103" t="s">
        <v>21</v>
      </c>
      <c r="C103" s="3">
        <v>35644</v>
      </c>
      <c r="D103">
        <v>26</v>
      </c>
      <c r="E103" t="s">
        <v>29</v>
      </c>
      <c r="F103" t="s">
        <v>27</v>
      </c>
      <c r="G103" t="s">
        <v>23</v>
      </c>
      <c r="H103">
        <v>2175</v>
      </c>
      <c r="I103">
        <v>0</v>
      </c>
      <c r="J103" t="s">
        <v>20</v>
      </c>
      <c r="K103">
        <v>0</v>
      </c>
    </row>
    <row r="104" spans="1:11" x14ac:dyDescent="0.25">
      <c r="A104" t="s">
        <v>133</v>
      </c>
      <c r="B104" t="s">
        <v>21</v>
      </c>
      <c r="C104" s="3">
        <v>32627</v>
      </c>
      <c r="D104">
        <v>34</v>
      </c>
      <c r="E104" t="s">
        <v>29</v>
      </c>
      <c r="F104" t="s">
        <v>13</v>
      </c>
      <c r="G104" t="s">
        <v>18</v>
      </c>
      <c r="H104">
        <v>2375</v>
      </c>
      <c r="I104">
        <v>0</v>
      </c>
      <c r="J104" t="s">
        <v>15</v>
      </c>
      <c r="K104">
        <v>7</v>
      </c>
    </row>
    <row r="105" spans="1:11" x14ac:dyDescent="0.25">
      <c r="A105" t="s">
        <v>134</v>
      </c>
      <c r="B105" t="s">
        <v>21</v>
      </c>
      <c r="C105" s="3">
        <v>30355</v>
      </c>
      <c r="D105">
        <v>40</v>
      </c>
      <c r="E105" t="s">
        <v>29</v>
      </c>
      <c r="F105" t="s">
        <v>13</v>
      </c>
      <c r="G105" t="s">
        <v>18</v>
      </c>
      <c r="H105">
        <v>2375</v>
      </c>
      <c r="I105">
        <v>0</v>
      </c>
      <c r="J105" t="s">
        <v>20</v>
      </c>
      <c r="K105">
        <v>0</v>
      </c>
    </row>
    <row r="106" spans="1:11" x14ac:dyDescent="0.25">
      <c r="A106" t="s">
        <v>135</v>
      </c>
      <c r="B106" t="s">
        <v>11</v>
      </c>
      <c r="C106" s="3">
        <v>29119</v>
      </c>
      <c r="D106">
        <v>44</v>
      </c>
      <c r="E106" t="s">
        <v>28</v>
      </c>
      <c r="F106" t="s">
        <v>17</v>
      </c>
      <c r="G106" t="s">
        <v>18</v>
      </c>
      <c r="H106">
        <v>2175</v>
      </c>
      <c r="I106">
        <v>0</v>
      </c>
      <c r="J106" t="s">
        <v>20</v>
      </c>
      <c r="K106">
        <v>0</v>
      </c>
    </row>
    <row r="107" spans="1:11" x14ac:dyDescent="0.25">
      <c r="A107" t="s">
        <v>136</v>
      </c>
      <c r="B107" t="s">
        <v>11</v>
      </c>
      <c r="C107" s="3">
        <v>31960</v>
      </c>
      <c r="D107">
        <v>36</v>
      </c>
      <c r="E107" t="s">
        <v>31</v>
      </c>
      <c r="F107" t="s">
        <v>17</v>
      </c>
      <c r="G107" t="s">
        <v>23</v>
      </c>
      <c r="H107">
        <v>1775</v>
      </c>
      <c r="I107">
        <v>0</v>
      </c>
      <c r="J107" t="s">
        <v>15</v>
      </c>
      <c r="K107">
        <v>7</v>
      </c>
    </row>
    <row r="108" spans="1:11" x14ac:dyDescent="0.25">
      <c r="A108" t="s">
        <v>137</v>
      </c>
      <c r="B108" t="s">
        <v>11</v>
      </c>
      <c r="C108" s="3">
        <v>29369</v>
      </c>
      <c r="D108">
        <v>43</v>
      </c>
      <c r="E108" t="s">
        <v>28</v>
      </c>
      <c r="F108" t="s">
        <v>13</v>
      </c>
      <c r="G108" t="s">
        <v>14</v>
      </c>
      <c r="H108">
        <v>2025</v>
      </c>
      <c r="I108">
        <v>10924</v>
      </c>
      <c r="J108" t="s">
        <v>15</v>
      </c>
      <c r="K108">
        <v>9</v>
      </c>
    </row>
    <row r="109" spans="1:11" x14ac:dyDescent="0.25">
      <c r="A109" t="s">
        <v>138</v>
      </c>
      <c r="B109" t="s">
        <v>19</v>
      </c>
      <c r="C109" s="3">
        <v>35989</v>
      </c>
      <c r="D109">
        <v>25</v>
      </c>
      <c r="E109" t="s">
        <v>22</v>
      </c>
      <c r="F109" t="s">
        <v>17</v>
      </c>
      <c r="G109" t="s">
        <v>14</v>
      </c>
      <c r="H109">
        <v>1825</v>
      </c>
      <c r="I109">
        <v>20972</v>
      </c>
      <c r="J109" t="s">
        <v>20</v>
      </c>
      <c r="K109">
        <v>0</v>
      </c>
    </row>
    <row r="110" spans="1:11" x14ac:dyDescent="0.25">
      <c r="A110" t="s">
        <v>139</v>
      </c>
      <c r="B110" t="s">
        <v>19</v>
      </c>
      <c r="C110" s="3">
        <v>31258</v>
      </c>
      <c r="D110">
        <v>38</v>
      </c>
      <c r="E110" t="s">
        <v>25</v>
      </c>
      <c r="F110" t="s">
        <v>17</v>
      </c>
      <c r="G110" t="s">
        <v>14</v>
      </c>
      <c r="H110">
        <v>1825</v>
      </c>
      <c r="I110">
        <v>10539</v>
      </c>
      <c r="J110" t="s">
        <v>15</v>
      </c>
      <c r="K110">
        <v>14</v>
      </c>
    </row>
    <row r="111" spans="1:11" x14ac:dyDescent="0.25">
      <c r="A111" t="s">
        <v>140</v>
      </c>
      <c r="B111" t="s">
        <v>21</v>
      </c>
      <c r="C111" s="3">
        <v>28760</v>
      </c>
      <c r="D111">
        <v>45</v>
      </c>
      <c r="E111" t="s">
        <v>16</v>
      </c>
      <c r="F111" t="s">
        <v>13</v>
      </c>
      <c r="G111" t="s">
        <v>18</v>
      </c>
      <c r="H111">
        <v>2375</v>
      </c>
      <c r="I111">
        <v>0</v>
      </c>
      <c r="J111" t="s">
        <v>20</v>
      </c>
      <c r="K111">
        <v>0</v>
      </c>
    </row>
    <row r="112" spans="1:11" x14ac:dyDescent="0.25">
      <c r="A112" t="s">
        <v>141</v>
      </c>
      <c r="B112" t="s">
        <v>19</v>
      </c>
      <c r="C112" s="3">
        <v>26342</v>
      </c>
      <c r="D112">
        <v>51</v>
      </c>
      <c r="E112" t="s">
        <v>22</v>
      </c>
      <c r="F112" t="s">
        <v>13</v>
      </c>
      <c r="G112" t="s">
        <v>18</v>
      </c>
      <c r="H112">
        <v>2375</v>
      </c>
      <c r="I112">
        <v>0</v>
      </c>
      <c r="J112" t="s">
        <v>20</v>
      </c>
      <c r="K112">
        <v>0</v>
      </c>
    </row>
    <row r="113" spans="1:11" x14ac:dyDescent="0.25">
      <c r="A113" t="s">
        <v>142</v>
      </c>
      <c r="B113" t="s">
        <v>21</v>
      </c>
      <c r="C113" s="3">
        <v>32873</v>
      </c>
      <c r="D113">
        <v>34</v>
      </c>
      <c r="E113" t="s">
        <v>22</v>
      </c>
      <c r="F113" t="s">
        <v>13</v>
      </c>
      <c r="G113" t="s">
        <v>23</v>
      </c>
      <c r="H113">
        <v>1975</v>
      </c>
      <c r="I113">
        <v>0</v>
      </c>
      <c r="J113" t="s">
        <v>15</v>
      </c>
      <c r="K113">
        <v>4</v>
      </c>
    </row>
    <row r="114" spans="1:11" x14ac:dyDescent="0.25">
      <c r="A114" t="s">
        <v>143</v>
      </c>
      <c r="B114" t="s">
        <v>21</v>
      </c>
      <c r="C114" s="3">
        <v>34175</v>
      </c>
      <c r="D114">
        <v>30</v>
      </c>
      <c r="E114" t="s">
        <v>25</v>
      </c>
      <c r="F114" t="s">
        <v>17</v>
      </c>
      <c r="G114" t="s">
        <v>23</v>
      </c>
      <c r="H114">
        <v>1775</v>
      </c>
      <c r="I114">
        <v>0</v>
      </c>
      <c r="J114" t="s">
        <v>15</v>
      </c>
      <c r="K114">
        <v>6</v>
      </c>
    </row>
    <row r="115" spans="1:11" x14ac:dyDescent="0.25">
      <c r="A115" t="s">
        <v>144</v>
      </c>
      <c r="B115" t="s">
        <v>19</v>
      </c>
      <c r="C115" s="3">
        <v>34724</v>
      </c>
      <c r="D115">
        <v>28</v>
      </c>
      <c r="E115" t="s">
        <v>12</v>
      </c>
      <c r="F115" t="s">
        <v>13</v>
      </c>
      <c r="G115" t="s">
        <v>14</v>
      </c>
      <c r="H115">
        <v>2025</v>
      </c>
      <c r="I115">
        <v>11536</v>
      </c>
      <c r="J115" t="s">
        <v>20</v>
      </c>
      <c r="K115">
        <v>0</v>
      </c>
    </row>
    <row r="116" spans="1:11" x14ac:dyDescent="0.25">
      <c r="A116" t="s">
        <v>145</v>
      </c>
      <c r="B116" t="s">
        <v>11</v>
      </c>
      <c r="C116" s="3">
        <v>27212</v>
      </c>
      <c r="D116">
        <v>49</v>
      </c>
      <c r="E116" t="s">
        <v>30</v>
      </c>
      <c r="F116" t="s">
        <v>27</v>
      </c>
      <c r="G116" t="s">
        <v>18</v>
      </c>
      <c r="H116">
        <v>2575</v>
      </c>
      <c r="I116">
        <v>0</v>
      </c>
      <c r="J116" t="s">
        <v>15</v>
      </c>
      <c r="K116">
        <v>12</v>
      </c>
    </row>
    <row r="117" spans="1:11" x14ac:dyDescent="0.25">
      <c r="A117" t="s">
        <v>146</v>
      </c>
      <c r="B117" t="s">
        <v>21</v>
      </c>
      <c r="C117" s="3">
        <v>34782</v>
      </c>
      <c r="D117">
        <v>28</v>
      </c>
      <c r="E117" t="s">
        <v>26</v>
      </c>
      <c r="F117" t="s">
        <v>17</v>
      </c>
      <c r="G117" t="s">
        <v>14</v>
      </c>
      <c r="H117">
        <v>1825</v>
      </c>
      <c r="I117">
        <v>17205</v>
      </c>
      <c r="J117" t="s">
        <v>15</v>
      </c>
      <c r="K117">
        <v>13</v>
      </c>
    </row>
    <row r="118" spans="1:11" x14ac:dyDescent="0.25">
      <c r="A118" t="s">
        <v>147</v>
      </c>
      <c r="B118" t="s">
        <v>11</v>
      </c>
      <c r="C118" s="3">
        <v>31491</v>
      </c>
      <c r="D118">
        <v>37</v>
      </c>
      <c r="E118" t="s">
        <v>28</v>
      </c>
      <c r="F118" t="s">
        <v>17</v>
      </c>
      <c r="G118" t="s">
        <v>18</v>
      </c>
      <c r="H118">
        <v>2175</v>
      </c>
      <c r="I118">
        <v>0</v>
      </c>
      <c r="J118" t="s">
        <v>20</v>
      </c>
      <c r="K118">
        <v>0</v>
      </c>
    </row>
    <row r="119" spans="1:11" x14ac:dyDescent="0.25">
      <c r="A119" t="s">
        <v>148</v>
      </c>
      <c r="B119" t="s">
        <v>21</v>
      </c>
      <c r="C119" s="3">
        <v>29225</v>
      </c>
      <c r="D119">
        <v>43</v>
      </c>
      <c r="E119" t="s">
        <v>24</v>
      </c>
      <c r="F119" t="s">
        <v>17</v>
      </c>
      <c r="G119" t="s">
        <v>18</v>
      </c>
      <c r="H119">
        <v>2175</v>
      </c>
      <c r="I119">
        <v>0</v>
      </c>
      <c r="J119" t="s">
        <v>15</v>
      </c>
      <c r="K119">
        <v>11</v>
      </c>
    </row>
    <row r="120" spans="1:11" x14ac:dyDescent="0.25">
      <c r="A120" t="s">
        <v>149</v>
      </c>
      <c r="B120" t="s">
        <v>19</v>
      </c>
      <c r="C120" s="3">
        <v>28460</v>
      </c>
      <c r="D120">
        <v>46</v>
      </c>
      <c r="E120" t="s">
        <v>12</v>
      </c>
      <c r="F120" t="s">
        <v>27</v>
      </c>
      <c r="G120" t="s">
        <v>23</v>
      </c>
      <c r="H120">
        <v>2175</v>
      </c>
      <c r="I120">
        <v>0</v>
      </c>
      <c r="J120" t="s">
        <v>15</v>
      </c>
      <c r="K120">
        <v>1</v>
      </c>
    </row>
    <row r="121" spans="1:11" x14ac:dyDescent="0.25">
      <c r="A121" t="s">
        <v>150</v>
      </c>
      <c r="B121" t="s">
        <v>21</v>
      </c>
      <c r="C121" s="3">
        <v>31981</v>
      </c>
      <c r="D121">
        <v>36</v>
      </c>
      <c r="E121" t="s">
        <v>12</v>
      </c>
      <c r="F121" t="s">
        <v>13</v>
      </c>
      <c r="G121" t="s">
        <v>18</v>
      </c>
      <c r="H121">
        <v>2375</v>
      </c>
      <c r="I121">
        <v>0</v>
      </c>
      <c r="J121" t="s">
        <v>15</v>
      </c>
      <c r="K121">
        <v>5</v>
      </c>
    </row>
    <row r="122" spans="1:11" x14ac:dyDescent="0.25">
      <c r="A122" t="s">
        <v>151</v>
      </c>
      <c r="B122" t="s">
        <v>11</v>
      </c>
      <c r="C122" s="3">
        <v>34686</v>
      </c>
      <c r="D122">
        <v>29</v>
      </c>
      <c r="E122" t="s">
        <v>24</v>
      </c>
      <c r="F122" t="s">
        <v>27</v>
      </c>
      <c r="G122" t="s">
        <v>23</v>
      </c>
      <c r="H122">
        <v>2175</v>
      </c>
      <c r="I122">
        <v>0</v>
      </c>
      <c r="J122" t="s">
        <v>20</v>
      </c>
      <c r="K122">
        <v>0</v>
      </c>
    </row>
    <row r="123" spans="1:11" x14ac:dyDescent="0.25">
      <c r="A123" t="s">
        <v>152</v>
      </c>
      <c r="B123" t="s">
        <v>21</v>
      </c>
      <c r="C123" s="3">
        <v>27065</v>
      </c>
      <c r="D123">
        <v>49</v>
      </c>
      <c r="E123" t="s">
        <v>26</v>
      </c>
      <c r="F123" t="s">
        <v>27</v>
      </c>
      <c r="G123" t="s">
        <v>14</v>
      </c>
      <c r="H123">
        <v>2225</v>
      </c>
      <c r="I123">
        <v>14993</v>
      </c>
      <c r="J123" t="s">
        <v>15</v>
      </c>
      <c r="K123">
        <v>8</v>
      </c>
    </row>
    <row r="124" spans="1:11" x14ac:dyDescent="0.25">
      <c r="A124" t="s">
        <v>153</v>
      </c>
      <c r="B124" t="s">
        <v>21</v>
      </c>
      <c r="C124" s="3">
        <v>28205</v>
      </c>
      <c r="D124">
        <v>46</v>
      </c>
      <c r="E124" t="s">
        <v>31</v>
      </c>
      <c r="F124" t="s">
        <v>27</v>
      </c>
      <c r="G124" t="s">
        <v>18</v>
      </c>
      <c r="H124">
        <v>2575</v>
      </c>
      <c r="I124">
        <v>0</v>
      </c>
      <c r="J124" t="s">
        <v>15</v>
      </c>
      <c r="K124">
        <v>10</v>
      </c>
    </row>
    <row r="125" spans="1:11" x14ac:dyDescent="0.25">
      <c r="A125" t="s">
        <v>154</v>
      </c>
      <c r="B125" t="s">
        <v>19</v>
      </c>
      <c r="C125" s="3">
        <v>30893</v>
      </c>
      <c r="D125">
        <v>39</v>
      </c>
      <c r="E125" t="s">
        <v>12</v>
      </c>
      <c r="F125" t="s">
        <v>27</v>
      </c>
      <c r="G125" t="s">
        <v>14</v>
      </c>
      <c r="H125">
        <v>2225</v>
      </c>
      <c r="I125">
        <v>15666</v>
      </c>
      <c r="J125" t="s">
        <v>15</v>
      </c>
      <c r="K125">
        <v>8</v>
      </c>
    </row>
    <row r="126" spans="1:11" x14ac:dyDescent="0.25">
      <c r="A126" t="s">
        <v>155</v>
      </c>
      <c r="B126" t="s">
        <v>11</v>
      </c>
      <c r="C126" s="3">
        <v>35717</v>
      </c>
      <c r="D126">
        <v>26</v>
      </c>
      <c r="E126" t="s">
        <v>28</v>
      </c>
      <c r="F126" t="s">
        <v>27</v>
      </c>
      <c r="G126" t="s">
        <v>14</v>
      </c>
      <c r="H126">
        <v>2225</v>
      </c>
      <c r="I126">
        <v>18737</v>
      </c>
      <c r="J126" t="s">
        <v>15</v>
      </c>
      <c r="K126">
        <v>14</v>
      </c>
    </row>
    <row r="127" spans="1:11" x14ac:dyDescent="0.25">
      <c r="A127" t="s">
        <v>156</v>
      </c>
      <c r="B127" t="s">
        <v>21</v>
      </c>
      <c r="C127" s="3">
        <v>31044</v>
      </c>
      <c r="D127">
        <v>39</v>
      </c>
      <c r="E127" t="s">
        <v>29</v>
      </c>
      <c r="F127" t="s">
        <v>17</v>
      </c>
      <c r="G127" t="s">
        <v>23</v>
      </c>
      <c r="H127">
        <v>1775</v>
      </c>
      <c r="I127">
        <v>0</v>
      </c>
      <c r="J127" t="s">
        <v>15</v>
      </c>
      <c r="K127">
        <v>5</v>
      </c>
    </row>
    <row r="128" spans="1:11" x14ac:dyDescent="0.25">
      <c r="A128" t="s">
        <v>157</v>
      </c>
      <c r="B128" t="s">
        <v>11</v>
      </c>
      <c r="C128" s="3">
        <v>27799</v>
      </c>
      <c r="D128">
        <v>47</v>
      </c>
      <c r="E128" t="s">
        <v>26</v>
      </c>
      <c r="F128" t="s">
        <v>27</v>
      </c>
      <c r="G128" t="s">
        <v>18</v>
      </c>
      <c r="H128">
        <v>2575</v>
      </c>
      <c r="I128">
        <v>0</v>
      </c>
      <c r="J128" t="s">
        <v>15</v>
      </c>
      <c r="K128">
        <v>14</v>
      </c>
    </row>
    <row r="129" spans="1:11" x14ac:dyDescent="0.25">
      <c r="A129" t="s">
        <v>158</v>
      </c>
      <c r="B129" t="s">
        <v>19</v>
      </c>
      <c r="C129" s="3">
        <v>33888</v>
      </c>
      <c r="D129">
        <v>31</v>
      </c>
      <c r="E129" t="s">
        <v>24</v>
      </c>
      <c r="F129" t="s">
        <v>17</v>
      </c>
      <c r="G129" t="s">
        <v>18</v>
      </c>
      <c r="H129">
        <v>2175</v>
      </c>
      <c r="I129">
        <v>0</v>
      </c>
      <c r="J129" t="s">
        <v>15</v>
      </c>
      <c r="K129">
        <v>1</v>
      </c>
    </row>
    <row r="130" spans="1:11" x14ac:dyDescent="0.25">
      <c r="A130" t="s">
        <v>159</v>
      </c>
      <c r="B130" t="s">
        <v>19</v>
      </c>
      <c r="C130" s="3">
        <v>30060</v>
      </c>
      <c r="D130">
        <v>41</v>
      </c>
      <c r="E130" t="s">
        <v>30</v>
      </c>
      <c r="F130" t="s">
        <v>13</v>
      </c>
      <c r="G130" t="s">
        <v>23</v>
      </c>
      <c r="H130">
        <v>1975</v>
      </c>
      <c r="I130">
        <v>0</v>
      </c>
      <c r="J130" t="s">
        <v>20</v>
      </c>
      <c r="K130">
        <v>0</v>
      </c>
    </row>
    <row r="131" spans="1:11" x14ac:dyDescent="0.25">
      <c r="A131" t="s">
        <v>160</v>
      </c>
      <c r="B131" t="s">
        <v>21</v>
      </c>
      <c r="C131" s="3">
        <v>31028</v>
      </c>
      <c r="D131">
        <v>39</v>
      </c>
      <c r="E131" t="s">
        <v>24</v>
      </c>
      <c r="F131" t="s">
        <v>17</v>
      </c>
      <c r="G131" t="s">
        <v>14</v>
      </c>
      <c r="H131">
        <v>1825</v>
      </c>
      <c r="I131">
        <v>16464</v>
      </c>
      <c r="J131" t="s">
        <v>15</v>
      </c>
      <c r="K131">
        <v>8</v>
      </c>
    </row>
    <row r="132" spans="1:11" x14ac:dyDescent="0.25">
      <c r="A132" t="s">
        <v>161</v>
      </c>
      <c r="B132" t="s">
        <v>11</v>
      </c>
      <c r="C132" s="3">
        <v>26607</v>
      </c>
      <c r="D132">
        <v>51</v>
      </c>
      <c r="E132" t="s">
        <v>26</v>
      </c>
      <c r="F132" t="s">
        <v>27</v>
      </c>
      <c r="G132" t="s">
        <v>18</v>
      </c>
      <c r="H132">
        <v>2575</v>
      </c>
      <c r="I132">
        <v>0</v>
      </c>
      <c r="J132" t="s">
        <v>20</v>
      </c>
      <c r="K132">
        <v>0</v>
      </c>
    </row>
    <row r="133" spans="1:11" x14ac:dyDescent="0.25">
      <c r="A133" t="s">
        <v>162</v>
      </c>
      <c r="B133" t="s">
        <v>21</v>
      </c>
      <c r="C133" s="3">
        <v>32479</v>
      </c>
      <c r="D133">
        <v>35</v>
      </c>
      <c r="E133" t="s">
        <v>24</v>
      </c>
      <c r="F133" t="s">
        <v>17</v>
      </c>
      <c r="G133" t="s">
        <v>23</v>
      </c>
      <c r="H133">
        <v>1775</v>
      </c>
      <c r="I133">
        <v>0</v>
      </c>
      <c r="J133" t="s">
        <v>15</v>
      </c>
      <c r="K133">
        <v>1</v>
      </c>
    </row>
    <row r="134" spans="1:11" x14ac:dyDescent="0.25">
      <c r="A134" t="s">
        <v>163</v>
      </c>
      <c r="B134" t="s">
        <v>19</v>
      </c>
      <c r="C134" s="3">
        <v>26955</v>
      </c>
      <c r="D134">
        <v>50</v>
      </c>
      <c r="E134" t="s">
        <v>31</v>
      </c>
      <c r="F134" t="s">
        <v>27</v>
      </c>
      <c r="G134" t="s">
        <v>18</v>
      </c>
      <c r="H134">
        <v>2575</v>
      </c>
      <c r="I134">
        <v>0</v>
      </c>
      <c r="J134" t="s">
        <v>15</v>
      </c>
      <c r="K134">
        <v>6</v>
      </c>
    </row>
    <row r="135" spans="1:11" x14ac:dyDescent="0.25">
      <c r="A135" t="s">
        <v>164</v>
      </c>
      <c r="B135" t="s">
        <v>21</v>
      </c>
      <c r="C135" s="3">
        <v>29856</v>
      </c>
      <c r="D135">
        <v>42</v>
      </c>
      <c r="E135" t="s">
        <v>12</v>
      </c>
      <c r="F135" t="s">
        <v>13</v>
      </c>
      <c r="G135" t="s">
        <v>23</v>
      </c>
      <c r="H135">
        <v>1975</v>
      </c>
      <c r="I135">
        <v>0</v>
      </c>
      <c r="J135" t="s">
        <v>20</v>
      </c>
      <c r="K135">
        <v>0</v>
      </c>
    </row>
    <row r="136" spans="1:11" x14ac:dyDescent="0.25">
      <c r="A136" t="s">
        <v>165</v>
      </c>
      <c r="B136" t="s">
        <v>11</v>
      </c>
      <c r="C136" s="3">
        <v>31381</v>
      </c>
      <c r="D136">
        <v>38</v>
      </c>
      <c r="E136" t="s">
        <v>30</v>
      </c>
      <c r="F136" t="s">
        <v>17</v>
      </c>
      <c r="G136" t="s">
        <v>14</v>
      </c>
      <c r="H136">
        <v>1825</v>
      </c>
      <c r="I136">
        <v>20604</v>
      </c>
      <c r="J136" t="s">
        <v>15</v>
      </c>
      <c r="K136">
        <v>9</v>
      </c>
    </row>
    <row r="137" spans="1:11" x14ac:dyDescent="0.25">
      <c r="A137" t="s">
        <v>166</v>
      </c>
      <c r="B137" t="s">
        <v>21</v>
      </c>
      <c r="C137" s="3">
        <v>29945</v>
      </c>
      <c r="D137">
        <v>42</v>
      </c>
      <c r="E137" t="s">
        <v>16</v>
      </c>
      <c r="F137" t="s">
        <v>17</v>
      </c>
      <c r="G137" t="s">
        <v>23</v>
      </c>
      <c r="H137">
        <v>1775</v>
      </c>
      <c r="I137">
        <v>0</v>
      </c>
      <c r="J137" t="s">
        <v>20</v>
      </c>
      <c r="K137">
        <v>0</v>
      </c>
    </row>
    <row r="138" spans="1:11" x14ac:dyDescent="0.25">
      <c r="A138" t="s">
        <v>167</v>
      </c>
      <c r="B138" t="s">
        <v>11</v>
      </c>
      <c r="C138" s="3">
        <v>33860</v>
      </c>
      <c r="D138">
        <v>31</v>
      </c>
      <c r="E138" t="s">
        <v>24</v>
      </c>
      <c r="F138" t="s">
        <v>13</v>
      </c>
      <c r="G138" t="s">
        <v>14</v>
      </c>
      <c r="H138">
        <v>2025</v>
      </c>
      <c r="I138">
        <v>12583</v>
      </c>
      <c r="J138" t="s">
        <v>20</v>
      </c>
      <c r="K138">
        <v>0</v>
      </c>
    </row>
    <row r="139" spans="1:11" x14ac:dyDescent="0.25">
      <c r="A139" t="s">
        <v>168</v>
      </c>
      <c r="B139" t="s">
        <v>11</v>
      </c>
      <c r="C139" s="3">
        <v>29614</v>
      </c>
      <c r="D139">
        <v>42</v>
      </c>
      <c r="E139" t="s">
        <v>25</v>
      </c>
      <c r="F139" t="s">
        <v>13</v>
      </c>
      <c r="G139" t="s">
        <v>18</v>
      </c>
      <c r="H139">
        <v>2375</v>
      </c>
      <c r="I139">
        <v>0</v>
      </c>
      <c r="J139" t="s">
        <v>20</v>
      </c>
      <c r="K139">
        <v>0</v>
      </c>
    </row>
    <row r="140" spans="1:11" x14ac:dyDescent="0.25">
      <c r="A140" t="s">
        <v>169</v>
      </c>
      <c r="B140" t="s">
        <v>19</v>
      </c>
      <c r="C140" s="3">
        <v>29844</v>
      </c>
      <c r="D140">
        <v>42</v>
      </c>
      <c r="E140" t="s">
        <v>28</v>
      </c>
      <c r="F140" t="s">
        <v>13</v>
      </c>
      <c r="G140" t="s">
        <v>23</v>
      </c>
      <c r="H140">
        <v>1975</v>
      </c>
      <c r="I140">
        <v>0</v>
      </c>
      <c r="J140" t="s">
        <v>15</v>
      </c>
      <c r="K140">
        <v>12</v>
      </c>
    </row>
    <row r="141" spans="1:11" x14ac:dyDescent="0.25">
      <c r="A141" t="s">
        <v>170</v>
      </c>
      <c r="B141" t="s">
        <v>21</v>
      </c>
      <c r="C141" s="3">
        <v>33253</v>
      </c>
      <c r="D141">
        <v>32</v>
      </c>
      <c r="E141" t="s">
        <v>31</v>
      </c>
      <c r="F141" t="s">
        <v>13</v>
      </c>
      <c r="G141" t="s">
        <v>14</v>
      </c>
      <c r="H141">
        <v>2025</v>
      </c>
      <c r="I141">
        <v>18339</v>
      </c>
      <c r="J141" t="s">
        <v>15</v>
      </c>
      <c r="K141">
        <v>13</v>
      </c>
    </row>
    <row r="142" spans="1:11" x14ac:dyDescent="0.25">
      <c r="A142" t="s">
        <v>171</v>
      </c>
      <c r="B142" t="s">
        <v>21</v>
      </c>
      <c r="C142" s="3">
        <v>31163</v>
      </c>
      <c r="D142">
        <v>38</v>
      </c>
      <c r="E142" t="s">
        <v>22</v>
      </c>
      <c r="F142" t="s">
        <v>17</v>
      </c>
      <c r="G142" t="s">
        <v>14</v>
      </c>
      <c r="H142">
        <v>1825</v>
      </c>
      <c r="I142">
        <v>18503</v>
      </c>
      <c r="J142" t="s">
        <v>15</v>
      </c>
      <c r="K142">
        <v>3</v>
      </c>
    </row>
    <row r="143" spans="1:11" x14ac:dyDescent="0.25">
      <c r="A143" t="s">
        <v>170</v>
      </c>
      <c r="B143" t="s">
        <v>19</v>
      </c>
      <c r="C143" s="3">
        <v>28292</v>
      </c>
      <c r="D143">
        <v>46</v>
      </c>
      <c r="E143" t="s">
        <v>25</v>
      </c>
      <c r="F143" t="s">
        <v>17</v>
      </c>
      <c r="G143" t="s">
        <v>14</v>
      </c>
      <c r="H143">
        <v>1825</v>
      </c>
      <c r="I143">
        <v>16781</v>
      </c>
      <c r="J143" t="s">
        <v>15</v>
      </c>
      <c r="K143">
        <v>4</v>
      </c>
    </row>
    <row r="144" spans="1:11" x14ac:dyDescent="0.25">
      <c r="A144" t="s">
        <v>172</v>
      </c>
      <c r="B144" t="s">
        <v>21</v>
      </c>
      <c r="C144" s="3">
        <v>27650</v>
      </c>
      <c r="D144">
        <v>48</v>
      </c>
      <c r="E144" t="s">
        <v>25</v>
      </c>
      <c r="F144" t="s">
        <v>17</v>
      </c>
      <c r="G144" t="s">
        <v>14</v>
      </c>
      <c r="H144">
        <v>1825</v>
      </c>
      <c r="I144">
        <v>17370</v>
      </c>
      <c r="J144" t="s">
        <v>20</v>
      </c>
      <c r="K144">
        <v>0</v>
      </c>
    </row>
    <row r="145" spans="1:11" x14ac:dyDescent="0.25">
      <c r="A145" t="s">
        <v>173</v>
      </c>
      <c r="B145" t="s">
        <v>19</v>
      </c>
      <c r="C145" s="3">
        <v>31339</v>
      </c>
      <c r="D145">
        <v>38</v>
      </c>
      <c r="E145" t="s">
        <v>29</v>
      </c>
      <c r="F145" t="s">
        <v>17</v>
      </c>
      <c r="G145" t="s">
        <v>18</v>
      </c>
      <c r="H145">
        <v>2175</v>
      </c>
      <c r="I145">
        <v>0</v>
      </c>
      <c r="J145" t="s">
        <v>20</v>
      </c>
      <c r="K145">
        <v>0</v>
      </c>
    </row>
    <row r="146" spans="1:11" x14ac:dyDescent="0.25">
      <c r="A146" t="s">
        <v>174</v>
      </c>
      <c r="B146" t="s">
        <v>21</v>
      </c>
      <c r="C146" s="3">
        <v>26388</v>
      </c>
      <c r="D146">
        <v>51</v>
      </c>
      <c r="E146" t="s">
        <v>29</v>
      </c>
      <c r="F146" t="s">
        <v>13</v>
      </c>
      <c r="G146" t="s">
        <v>14</v>
      </c>
      <c r="H146">
        <v>2025</v>
      </c>
      <c r="I146">
        <v>23271</v>
      </c>
      <c r="J146" t="s">
        <v>15</v>
      </c>
      <c r="K146">
        <v>3</v>
      </c>
    </row>
    <row r="147" spans="1:11" x14ac:dyDescent="0.25">
      <c r="A147" t="s">
        <v>175</v>
      </c>
      <c r="B147" t="s">
        <v>11</v>
      </c>
      <c r="C147" s="3">
        <v>34132</v>
      </c>
      <c r="D147">
        <v>30</v>
      </c>
      <c r="E147" t="s">
        <v>25</v>
      </c>
      <c r="F147" t="s">
        <v>13</v>
      </c>
      <c r="G147" t="s">
        <v>18</v>
      </c>
      <c r="H147">
        <v>2375</v>
      </c>
      <c r="I147">
        <v>0</v>
      </c>
      <c r="J147" t="s">
        <v>20</v>
      </c>
      <c r="K147">
        <v>0</v>
      </c>
    </row>
    <row r="148" spans="1:11" x14ac:dyDescent="0.25">
      <c r="A148" t="s">
        <v>176</v>
      </c>
      <c r="B148" t="s">
        <v>21</v>
      </c>
      <c r="C148" s="3">
        <v>31709</v>
      </c>
      <c r="D148">
        <v>37</v>
      </c>
      <c r="E148" t="s">
        <v>24</v>
      </c>
      <c r="F148" t="s">
        <v>17</v>
      </c>
      <c r="G148" t="s">
        <v>23</v>
      </c>
      <c r="H148">
        <v>1775</v>
      </c>
      <c r="I148">
        <v>0</v>
      </c>
      <c r="J148" t="s">
        <v>15</v>
      </c>
      <c r="K148">
        <v>3</v>
      </c>
    </row>
    <row r="149" spans="1:11" x14ac:dyDescent="0.25">
      <c r="A149" t="s">
        <v>177</v>
      </c>
      <c r="B149" t="s">
        <v>11</v>
      </c>
      <c r="C149" s="3">
        <v>30586</v>
      </c>
      <c r="D149">
        <v>40</v>
      </c>
      <c r="E149" t="s">
        <v>24</v>
      </c>
      <c r="F149" t="s">
        <v>17</v>
      </c>
      <c r="G149" t="s">
        <v>23</v>
      </c>
      <c r="H149">
        <v>1775</v>
      </c>
      <c r="I149">
        <v>0</v>
      </c>
      <c r="J149" t="s">
        <v>20</v>
      </c>
      <c r="K149">
        <v>0</v>
      </c>
    </row>
    <row r="150" spans="1:11" x14ac:dyDescent="0.25">
      <c r="A150" t="s">
        <v>178</v>
      </c>
      <c r="B150" t="s">
        <v>21</v>
      </c>
      <c r="C150" s="3">
        <v>35871</v>
      </c>
      <c r="D150">
        <v>25</v>
      </c>
      <c r="E150" t="s">
        <v>25</v>
      </c>
      <c r="F150" t="s">
        <v>27</v>
      </c>
      <c r="G150" t="s">
        <v>14</v>
      </c>
      <c r="H150">
        <v>2225</v>
      </c>
      <c r="I150">
        <v>15084</v>
      </c>
      <c r="J150" t="s">
        <v>20</v>
      </c>
      <c r="K150">
        <v>0</v>
      </c>
    </row>
    <row r="151" spans="1:11" x14ac:dyDescent="0.25">
      <c r="A151" t="s">
        <v>179</v>
      </c>
      <c r="B151" t="s">
        <v>19</v>
      </c>
      <c r="C151" s="3">
        <v>33761</v>
      </c>
      <c r="D151">
        <v>31</v>
      </c>
      <c r="E151" t="s">
        <v>30</v>
      </c>
      <c r="F151" t="s">
        <v>27</v>
      </c>
      <c r="G151" t="s">
        <v>18</v>
      </c>
      <c r="H151">
        <v>2575</v>
      </c>
      <c r="I151">
        <v>0</v>
      </c>
      <c r="J151" t="s">
        <v>15</v>
      </c>
      <c r="K151">
        <v>11</v>
      </c>
    </row>
    <row r="152" spans="1:11" x14ac:dyDescent="0.25">
      <c r="A152" t="s">
        <v>180</v>
      </c>
      <c r="B152" t="s">
        <v>19</v>
      </c>
      <c r="C152" s="3">
        <v>35238</v>
      </c>
      <c r="D152">
        <v>27</v>
      </c>
      <c r="E152" t="s">
        <v>12</v>
      </c>
      <c r="F152" t="s">
        <v>13</v>
      </c>
      <c r="G152" t="s">
        <v>14</v>
      </c>
      <c r="H152">
        <v>2025</v>
      </c>
      <c r="I152">
        <v>13539</v>
      </c>
      <c r="J152" t="s">
        <v>20</v>
      </c>
      <c r="K152">
        <v>0</v>
      </c>
    </row>
    <row r="153" spans="1:11" x14ac:dyDescent="0.25">
      <c r="A153" t="s">
        <v>181</v>
      </c>
      <c r="B153" t="s">
        <v>19</v>
      </c>
      <c r="C153" s="3">
        <v>29133</v>
      </c>
      <c r="D153">
        <v>44</v>
      </c>
      <c r="E153" t="s">
        <v>30</v>
      </c>
      <c r="F153" t="s">
        <v>17</v>
      </c>
      <c r="G153" t="s">
        <v>23</v>
      </c>
      <c r="H153">
        <v>1775</v>
      </c>
      <c r="I153">
        <v>0</v>
      </c>
      <c r="J153" t="s">
        <v>20</v>
      </c>
      <c r="K153">
        <v>0</v>
      </c>
    </row>
    <row r="154" spans="1:11" x14ac:dyDescent="0.25">
      <c r="A154" t="s">
        <v>182</v>
      </c>
      <c r="B154" t="s">
        <v>21</v>
      </c>
      <c r="C154" s="3">
        <v>34580</v>
      </c>
      <c r="D154">
        <v>29</v>
      </c>
      <c r="E154" t="s">
        <v>28</v>
      </c>
      <c r="F154" t="s">
        <v>13</v>
      </c>
      <c r="G154" t="s">
        <v>18</v>
      </c>
      <c r="H154">
        <v>2375</v>
      </c>
      <c r="I154">
        <v>0</v>
      </c>
      <c r="J154" t="s">
        <v>15</v>
      </c>
      <c r="K154">
        <v>8</v>
      </c>
    </row>
    <row r="155" spans="1:11" x14ac:dyDescent="0.25">
      <c r="A155" t="s">
        <v>183</v>
      </c>
      <c r="B155" t="s">
        <v>19</v>
      </c>
      <c r="C155" s="3">
        <v>34980</v>
      </c>
      <c r="D155">
        <v>28</v>
      </c>
      <c r="E155" t="s">
        <v>31</v>
      </c>
      <c r="F155" t="s">
        <v>17</v>
      </c>
      <c r="G155" t="s">
        <v>23</v>
      </c>
      <c r="H155">
        <v>1775</v>
      </c>
      <c r="I155">
        <v>0</v>
      </c>
      <c r="J155" t="s">
        <v>20</v>
      </c>
      <c r="K155">
        <v>0</v>
      </c>
    </row>
    <row r="156" spans="1:11" x14ac:dyDescent="0.25">
      <c r="A156" t="s">
        <v>184</v>
      </c>
      <c r="B156" t="s">
        <v>11</v>
      </c>
      <c r="C156" s="3">
        <v>26549</v>
      </c>
      <c r="D156">
        <v>51</v>
      </c>
      <c r="E156" t="s">
        <v>29</v>
      </c>
      <c r="F156" t="s">
        <v>17</v>
      </c>
      <c r="G156" t="s">
        <v>23</v>
      </c>
      <c r="H156">
        <v>1775</v>
      </c>
      <c r="I156">
        <v>0</v>
      </c>
      <c r="J156" t="s">
        <v>15</v>
      </c>
      <c r="K156">
        <v>11</v>
      </c>
    </row>
    <row r="157" spans="1:11" x14ac:dyDescent="0.25">
      <c r="A157" t="s">
        <v>185</v>
      </c>
      <c r="B157" t="s">
        <v>11</v>
      </c>
      <c r="C157" s="3">
        <v>28536</v>
      </c>
      <c r="D157">
        <v>45</v>
      </c>
      <c r="E157" t="s">
        <v>31</v>
      </c>
      <c r="F157" t="s">
        <v>13</v>
      </c>
      <c r="G157" t="s">
        <v>23</v>
      </c>
      <c r="H157">
        <v>1975</v>
      </c>
      <c r="I157">
        <v>0</v>
      </c>
      <c r="J157" t="s">
        <v>20</v>
      </c>
      <c r="K157">
        <v>0</v>
      </c>
    </row>
    <row r="158" spans="1:11" x14ac:dyDescent="0.25">
      <c r="A158" t="s">
        <v>186</v>
      </c>
      <c r="B158" t="s">
        <v>19</v>
      </c>
      <c r="C158" s="3">
        <v>27181</v>
      </c>
      <c r="D158">
        <v>49</v>
      </c>
      <c r="E158" t="s">
        <v>16</v>
      </c>
      <c r="F158" t="s">
        <v>13</v>
      </c>
      <c r="G158" t="s">
        <v>14</v>
      </c>
      <c r="H158">
        <v>2025</v>
      </c>
      <c r="I158">
        <v>16077</v>
      </c>
      <c r="J158" t="s">
        <v>20</v>
      </c>
      <c r="K158">
        <v>0</v>
      </c>
    </row>
    <row r="159" spans="1:11" x14ac:dyDescent="0.25">
      <c r="A159" t="s">
        <v>187</v>
      </c>
      <c r="B159" t="s">
        <v>19</v>
      </c>
      <c r="C159" s="3">
        <v>27526</v>
      </c>
      <c r="D159">
        <v>48</v>
      </c>
      <c r="E159" t="s">
        <v>28</v>
      </c>
      <c r="F159" t="s">
        <v>27</v>
      </c>
      <c r="G159" t="s">
        <v>14</v>
      </c>
      <c r="H159">
        <v>2225</v>
      </c>
      <c r="I159">
        <v>13755</v>
      </c>
      <c r="J159" t="s">
        <v>20</v>
      </c>
      <c r="K159">
        <v>0</v>
      </c>
    </row>
    <row r="160" spans="1:11" x14ac:dyDescent="0.25">
      <c r="A160" t="s">
        <v>188</v>
      </c>
      <c r="B160" t="s">
        <v>11</v>
      </c>
      <c r="C160" s="3">
        <v>32390</v>
      </c>
      <c r="D160">
        <v>35</v>
      </c>
      <c r="E160" t="s">
        <v>29</v>
      </c>
      <c r="F160" t="s">
        <v>13</v>
      </c>
      <c r="G160" t="s">
        <v>23</v>
      </c>
      <c r="H160">
        <v>1975</v>
      </c>
      <c r="I160">
        <v>0</v>
      </c>
      <c r="J160" t="s">
        <v>15</v>
      </c>
      <c r="K160">
        <v>14</v>
      </c>
    </row>
    <row r="161" spans="1:11" x14ac:dyDescent="0.25">
      <c r="A161" t="s">
        <v>189</v>
      </c>
      <c r="B161" t="s">
        <v>11</v>
      </c>
      <c r="C161" s="3">
        <v>34100</v>
      </c>
      <c r="D161">
        <v>30</v>
      </c>
      <c r="E161" t="s">
        <v>26</v>
      </c>
      <c r="F161" t="s">
        <v>13</v>
      </c>
      <c r="G161" t="s">
        <v>23</v>
      </c>
      <c r="H161">
        <v>1975</v>
      </c>
      <c r="I161">
        <v>0</v>
      </c>
      <c r="J161" t="s">
        <v>15</v>
      </c>
      <c r="K161">
        <v>14</v>
      </c>
    </row>
    <row r="162" spans="1:11" x14ac:dyDescent="0.25">
      <c r="A162" t="s">
        <v>190</v>
      </c>
      <c r="B162" t="s">
        <v>21</v>
      </c>
      <c r="C162" s="3">
        <v>35950</v>
      </c>
      <c r="D162">
        <v>25</v>
      </c>
      <c r="E162" t="s">
        <v>12</v>
      </c>
      <c r="F162" t="s">
        <v>27</v>
      </c>
      <c r="G162" t="s">
        <v>23</v>
      </c>
      <c r="H162">
        <v>2175</v>
      </c>
      <c r="I162">
        <v>0</v>
      </c>
      <c r="J162" t="s">
        <v>20</v>
      </c>
      <c r="K162">
        <v>0</v>
      </c>
    </row>
    <row r="163" spans="1:11" x14ac:dyDescent="0.25">
      <c r="A163" t="s">
        <v>191</v>
      </c>
      <c r="B163" t="s">
        <v>21</v>
      </c>
      <c r="C163" s="3">
        <v>27787</v>
      </c>
      <c r="D163">
        <v>47</v>
      </c>
      <c r="E163" t="s">
        <v>30</v>
      </c>
      <c r="F163" t="s">
        <v>17</v>
      </c>
      <c r="G163" t="s">
        <v>18</v>
      </c>
      <c r="H163">
        <v>2175</v>
      </c>
      <c r="I163">
        <v>0</v>
      </c>
      <c r="J163" t="s">
        <v>15</v>
      </c>
      <c r="K163">
        <v>9</v>
      </c>
    </row>
    <row r="164" spans="1:11" x14ac:dyDescent="0.25">
      <c r="A164" t="s">
        <v>192</v>
      </c>
      <c r="B164" t="s">
        <v>11</v>
      </c>
      <c r="C164" s="3">
        <v>34703</v>
      </c>
      <c r="D164">
        <v>28</v>
      </c>
      <c r="E164" t="s">
        <v>30</v>
      </c>
      <c r="F164" t="s">
        <v>13</v>
      </c>
      <c r="G164" t="s">
        <v>18</v>
      </c>
      <c r="H164">
        <v>2375</v>
      </c>
      <c r="I164">
        <v>0</v>
      </c>
      <c r="J164" t="s">
        <v>15</v>
      </c>
      <c r="K164">
        <v>6</v>
      </c>
    </row>
    <row r="165" spans="1:11" x14ac:dyDescent="0.25">
      <c r="A165" t="s">
        <v>193</v>
      </c>
      <c r="B165" t="s">
        <v>19</v>
      </c>
      <c r="C165" s="3">
        <v>32492</v>
      </c>
      <c r="D165">
        <v>35</v>
      </c>
      <c r="E165" t="s">
        <v>25</v>
      </c>
      <c r="F165" t="s">
        <v>17</v>
      </c>
      <c r="G165" t="s">
        <v>18</v>
      </c>
      <c r="H165">
        <v>2175</v>
      </c>
      <c r="I165">
        <v>0</v>
      </c>
      <c r="J165" t="s">
        <v>15</v>
      </c>
      <c r="K165">
        <v>12</v>
      </c>
    </row>
    <row r="166" spans="1:11" x14ac:dyDescent="0.25">
      <c r="A166" t="s">
        <v>194</v>
      </c>
      <c r="B166" t="s">
        <v>19</v>
      </c>
      <c r="C166" s="3">
        <v>27033</v>
      </c>
      <c r="D166">
        <v>49</v>
      </c>
      <c r="E166" t="s">
        <v>26</v>
      </c>
      <c r="F166" t="s">
        <v>17</v>
      </c>
      <c r="G166" t="s">
        <v>14</v>
      </c>
      <c r="H166">
        <v>1825</v>
      </c>
      <c r="I166">
        <v>24134</v>
      </c>
      <c r="J166" t="s">
        <v>15</v>
      </c>
      <c r="K166">
        <v>15</v>
      </c>
    </row>
    <row r="167" spans="1:11" x14ac:dyDescent="0.25">
      <c r="A167" t="s">
        <v>195</v>
      </c>
      <c r="B167" t="s">
        <v>21</v>
      </c>
      <c r="C167" s="3">
        <v>30980</v>
      </c>
      <c r="D167">
        <v>39</v>
      </c>
      <c r="E167" t="s">
        <v>24</v>
      </c>
      <c r="F167" t="s">
        <v>27</v>
      </c>
      <c r="G167" t="s">
        <v>14</v>
      </c>
      <c r="H167">
        <v>2225</v>
      </c>
      <c r="I167">
        <v>15160</v>
      </c>
      <c r="J167" t="s">
        <v>20</v>
      </c>
      <c r="K167">
        <v>0</v>
      </c>
    </row>
    <row r="168" spans="1:11" x14ac:dyDescent="0.25">
      <c r="A168" t="s">
        <v>196</v>
      </c>
      <c r="B168" t="s">
        <v>19</v>
      </c>
      <c r="C168" s="3">
        <v>33453</v>
      </c>
      <c r="D168">
        <v>32</v>
      </c>
      <c r="E168" t="s">
        <v>29</v>
      </c>
      <c r="F168" t="s">
        <v>17</v>
      </c>
      <c r="G168" t="s">
        <v>18</v>
      </c>
      <c r="H168">
        <v>2175</v>
      </c>
      <c r="I168">
        <v>0</v>
      </c>
      <c r="J168" t="s">
        <v>15</v>
      </c>
      <c r="K168">
        <v>5</v>
      </c>
    </row>
    <row r="169" spans="1:11" x14ac:dyDescent="0.25">
      <c r="A169" t="s">
        <v>197</v>
      </c>
      <c r="B169" t="s">
        <v>19</v>
      </c>
      <c r="C169" s="3">
        <v>31108</v>
      </c>
      <c r="D169">
        <v>38</v>
      </c>
      <c r="E169" t="s">
        <v>31</v>
      </c>
      <c r="F169" t="s">
        <v>13</v>
      </c>
      <c r="G169" t="s">
        <v>14</v>
      </c>
      <c r="H169">
        <v>2025</v>
      </c>
      <c r="I169">
        <v>14925</v>
      </c>
      <c r="J169" t="s">
        <v>20</v>
      </c>
      <c r="K169">
        <v>0</v>
      </c>
    </row>
    <row r="170" spans="1:11" x14ac:dyDescent="0.25">
      <c r="A170" t="s">
        <v>198</v>
      </c>
      <c r="B170" t="s">
        <v>21</v>
      </c>
      <c r="C170" s="3">
        <v>26389</v>
      </c>
      <c r="D170">
        <v>51</v>
      </c>
      <c r="E170" t="s">
        <v>29</v>
      </c>
      <c r="F170" t="s">
        <v>17</v>
      </c>
      <c r="G170" t="s">
        <v>23</v>
      </c>
      <c r="H170">
        <v>1775</v>
      </c>
      <c r="I170">
        <v>0</v>
      </c>
      <c r="J170" t="s">
        <v>20</v>
      </c>
      <c r="K170">
        <v>0</v>
      </c>
    </row>
    <row r="171" spans="1:11" x14ac:dyDescent="0.25">
      <c r="A171" t="s">
        <v>199</v>
      </c>
      <c r="B171" t="s">
        <v>19</v>
      </c>
      <c r="C171" s="3">
        <v>31023</v>
      </c>
      <c r="D171">
        <v>39</v>
      </c>
      <c r="E171" t="s">
        <v>25</v>
      </c>
      <c r="F171" t="s">
        <v>27</v>
      </c>
      <c r="G171" t="s">
        <v>18</v>
      </c>
      <c r="H171">
        <v>2575</v>
      </c>
      <c r="I171">
        <v>0</v>
      </c>
      <c r="J171" t="s">
        <v>20</v>
      </c>
      <c r="K171">
        <v>0</v>
      </c>
    </row>
    <row r="172" spans="1:11" x14ac:dyDescent="0.25">
      <c r="A172" t="s">
        <v>200</v>
      </c>
      <c r="B172" t="s">
        <v>21</v>
      </c>
      <c r="C172" s="3">
        <v>28499</v>
      </c>
      <c r="D172">
        <v>45</v>
      </c>
      <c r="E172" t="s">
        <v>22</v>
      </c>
      <c r="F172" t="s">
        <v>27</v>
      </c>
      <c r="G172" t="s">
        <v>18</v>
      </c>
      <c r="H172">
        <v>2575</v>
      </c>
      <c r="I172">
        <v>0</v>
      </c>
      <c r="J172" t="s">
        <v>20</v>
      </c>
      <c r="K172">
        <v>0</v>
      </c>
    </row>
    <row r="173" spans="1:11" x14ac:dyDescent="0.25">
      <c r="A173" t="s">
        <v>201</v>
      </c>
      <c r="B173" t="s">
        <v>21</v>
      </c>
      <c r="C173" s="3">
        <v>31316</v>
      </c>
      <c r="D173">
        <v>38</v>
      </c>
      <c r="E173" t="s">
        <v>25</v>
      </c>
      <c r="F173" t="s">
        <v>17</v>
      </c>
      <c r="G173" t="s">
        <v>23</v>
      </c>
      <c r="H173">
        <v>1775</v>
      </c>
      <c r="I173">
        <v>0</v>
      </c>
      <c r="J173" t="s">
        <v>15</v>
      </c>
      <c r="K173">
        <v>6</v>
      </c>
    </row>
    <row r="174" spans="1:11" x14ac:dyDescent="0.25">
      <c r="A174" t="s">
        <v>202</v>
      </c>
      <c r="B174" t="s">
        <v>21</v>
      </c>
      <c r="C174" s="3">
        <v>32149</v>
      </c>
      <c r="D174">
        <v>35</v>
      </c>
      <c r="E174" t="s">
        <v>28</v>
      </c>
      <c r="F174" t="s">
        <v>17</v>
      </c>
      <c r="G174" t="s">
        <v>14</v>
      </c>
      <c r="H174">
        <v>1825</v>
      </c>
      <c r="I174">
        <v>23772</v>
      </c>
      <c r="J174" t="s">
        <v>20</v>
      </c>
      <c r="K174">
        <v>0</v>
      </c>
    </row>
    <row r="175" spans="1:11" x14ac:dyDescent="0.25">
      <c r="A175" t="s">
        <v>203</v>
      </c>
      <c r="B175" t="s">
        <v>19</v>
      </c>
      <c r="C175" s="3">
        <v>28343</v>
      </c>
      <c r="D175">
        <v>46</v>
      </c>
      <c r="E175" t="s">
        <v>22</v>
      </c>
      <c r="F175" t="s">
        <v>13</v>
      </c>
      <c r="G175" t="s">
        <v>23</v>
      </c>
      <c r="H175">
        <v>1975</v>
      </c>
      <c r="I175">
        <v>0</v>
      </c>
      <c r="J175" t="s">
        <v>15</v>
      </c>
      <c r="K175">
        <v>8</v>
      </c>
    </row>
    <row r="176" spans="1:11" x14ac:dyDescent="0.25">
      <c r="A176" t="s">
        <v>204</v>
      </c>
      <c r="B176" t="s">
        <v>11</v>
      </c>
      <c r="C176" s="3">
        <v>33236</v>
      </c>
      <c r="D176">
        <v>33</v>
      </c>
      <c r="E176" t="s">
        <v>24</v>
      </c>
      <c r="F176" t="s">
        <v>17</v>
      </c>
      <c r="G176" t="s">
        <v>23</v>
      </c>
      <c r="H176">
        <v>1775</v>
      </c>
      <c r="I176">
        <v>0</v>
      </c>
      <c r="J176" t="s">
        <v>15</v>
      </c>
      <c r="K176">
        <v>1</v>
      </c>
    </row>
    <row r="177" spans="1:11" x14ac:dyDescent="0.25">
      <c r="A177" t="s">
        <v>205</v>
      </c>
      <c r="B177" t="s">
        <v>19</v>
      </c>
      <c r="C177" s="3">
        <v>35893</v>
      </c>
      <c r="D177">
        <v>25</v>
      </c>
      <c r="E177" t="s">
        <v>29</v>
      </c>
      <c r="F177" t="s">
        <v>27</v>
      </c>
      <c r="G177" t="s">
        <v>14</v>
      </c>
      <c r="H177">
        <v>2225</v>
      </c>
      <c r="I177">
        <v>23701</v>
      </c>
      <c r="J177" t="s">
        <v>20</v>
      </c>
      <c r="K177">
        <v>0</v>
      </c>
    </row>
    <row r="178" spans="1:11" x14ac:dyDescent="0.25">
      <c r="A178" t="s">
        <v>206</v>
      </c>
      <c r="B178" t="s">
        <v>11</v>
      </c>
      <c r="C178" s="3">
        <v>31814</v>
      </c>
      <c r="D178">
        <v>36</v>
      </c>
      <c r="E178" t="s">
        <v>16</v>
      </c>
      <c r="F178" t="s">
        <v>27</v>
      </c>
      <c r="G178" t="s">
        <v>14</v>
      </c>
      <c r="H178">
        <v>2225</v>
      </c>
      <c r="I178">
        <v>19031</v>
      </c>
      <c r="J178" t="s">
        <v>20</v>
      </c>
      <c r="K178">
        <v>0</v>
      </c>
    </row>
    <row r="179" spans="1:11" x14ac:dyDescent="0.25">
      <c r="A179" t="s">
        <v>207</v>
      </c>
      <c r="B179" t="s">
        <v>19</v>
      </c>
      <c r="C179" s="3">
        <v>30490</v>
      </c>
      <c r="D179">
        <v>40</v>
      </c>
      <c r="E179" t="s">
        <v>26</v>
      </c>
      <c r="F179" t="s">
        <v>27</v>
      </c>
      <c r="G179" t="s">
        <v>14</v>
      </c>
      <c r="H179">
        <v>2225</v>
      </c>
      <c r="I179">
        <v>17365</v>
      </c>
      <c r="J179" t="s">
        <v>20</v>
      </c>
      <c r="K179">
        <v>0</v>
      </c>
    </row>
    <row r="180" spans="1:11" x14ac:dyDescent="0.25">
      <c r="A180" t="s">
        <v>208</v>
      </c>
      <c r="B180" t="s">
        <v>11</v>
      </c>
      <c r="C180" s="3">
        <v>29274</v>
      </c>
      <c r="D180">
        <v>43</v>
      </c>
      <c r="E180" t="s">
        <v>12</v>
      </c>
      <c r="F180" t="s">
        <v>13</v>
      </c>
      <c r="G180" t="s">
        <v>18</v>
      </c>
      <c r="H180">
        <v>2375</v>
      </c>
      <c r="I180">
        <v>0</v>
      </c>
      <c r="J180" t="s">
        <v>15</v>
      </c>
      <c r="K180">
        <v>6</v>
      </c>
    </row>
    <row r="181" spans="1:11" x14ac:dyDescent="0.25">
      <c r="A181" t="s">
        <v>209</v>
      </c>
      <c r="B181" t="s">
        <v>19</v>
      </c>
      <c r="C181" s="3">
        <v>28531</v>
      </c>
      <c r="D181">
        <v>45</v>
      </c>
      <c r="E181" t="s">
        <v>30</v>
      </c>
      <c r="F181" t="s">
        <v>17</v>
      </c>
      <c r="G181" t="s">
        <v>18</v>
      </c>
      <c r="H181">
        <v>2175</v>
      </c>
      <c r="I181">
        <v>0</v>
      </c>
      <c r="J181" t="s">
        <v>20</v>
      </c>
      <c r="K181">
        <v>0</v>
      </c>
    </row>
    <row r="182" spans="1:11" x14ac:dyDescent="0.25">
      <c r="A182" t="s">
        <v>210</v>
      </c>
      <c r="B182" t="s">
        <v>21</v>
      </c>
      <c r="C182" s="3">
        <v>35895</v>
      </c>
      <c r="D182">
        <v>25</v>
      </c>
      <c r="E182" t="s">
        <v>30</v>
      </c>
      <c r="F182" t="s">
        <v>27</v>
      </c>
      <c r="G182" t="s">
        <v>23</v>
      </c>
      <c r="H182">
        <v>2175</v>
      </c>
      <c r="I182">
        <v>0</v>
      </c>
      <c r="J182" t="s">
        <v>15</v>
      </c>
      <c r="K182">
        <v>6</v>
      </c>
    </row>
    <row r="183" spans="1:11" x14ac:dyDescent="0.25">
      <c r="A183" t="s">
        <v>211</v>
      </c>
      <c r="B183" t="s">
        <v>21</v>
      </c>
      <c r="C183" s="3">
        <v>30282</v>
      </c>
      <c r="D183">
        <v>41</v>
      </c>
      <c r="E183" t="s">
        <v>31</v>
      </c>
      <c r="F183" t="s">
        <v>27</v>
      </c>
      <c r="G183" t="s">
        <v>23</v>
      </c>
      <c r="H183">
        <v>2175</v>
      </c>
      <c r="I183">
        <v>0</v>
      </c>
      <c r="J183" t="s">
        <v>15</v>
      </c>
      <c r="K183">
        <v>1</v>
      </c>
    </row>
    <row r="184" spans="1:11" x14ac:dyDescent="0.25">
      <c r="A184" t="s">
        <v>212</v>
      </c>
      <c r="B184" t="s">
        <v>19</v>
      </c>
      <c r="C184" s="3">
        <v>32313</v>
      </c>
      <c r="D184">
        <v>35</v>
      </c>
      <c r="E184" t="s">
        <v>24</v>
      </c>
      <c r="F184" t="s">
        <v>17</v>
      </c>
      <c r="G184" t="s">
        <v>23</v>
      </c>
      <c r="H184">
        <v>1775</v>
      </c>
      <c r="I184">
        <v>0</v>
      </c>
      <c r="J184" t="s">
        <v>20</v>
      </c>
      <c r="K184">
        <v>0</v>
      </c>
    </row>
    <row r="185" spans="1:11" x14ac:dyDescent="0.25">
      <c r="A185" t="s">
        <v>213</v>
      </c>
      <c r="B185" t="s">
        <v>21</v>
      </c>
      <c r="C185" s="3">
        <v>34522</v>
      </c>
      <c r="D185">
        <v>29</v>
      </c>
      <c r="E185" t="s">
        <v>30</v>
      </c>
      <c r="F185" t="s">
        <v>27</v>
      </c>
      <c r="G185" t="s">
        <v>18</v>
      </c>
      <c r="H185">
        <v>2575</v>
      </c>
      <c r="I185">
        <v>0</v>
      </c>
      <c r="J185" t="s">
        <v>20</v>
      </c>
      <c r="K185">
        <v>0</v>
      </c>
    </row>
    <row r="186" spans="1:11" x14ac:dyDescent="0.25">
      <c r="A186" t="s">
        <v>214</v>
      </c>
      <c r="B186" t="s">
        <v>19</v>
      </c>
      <c r="C186" s="3">
        <v>30842</v>
      </c>
      <c r="D186">
        <v>39</v>
      </c>
      <c r="E186" t="s">
        <v>26</v>
      </c>
      <c r="F186" t="s">
        <v>17</v>
      </c>
      <c r="G186" t="s">
        <v>18</v>
      </c>
      <c r="H186">
        <v>2175</v>
      </c>
      <c r="I186">
        <v>0</v>
      </c>
      <c r="J186" t="s">
        <v>15</v>
      </c>
      <c r="K186">
        <v>4</v>
      </c>
    </row>
    <row r="187" spans="1:11" x14ac:dyDescent="0.25">
      <c r="A187" t="s">
        <v>215</v>
      </c>
      <c r="B187" t="s">
        <v>11</v>
      </c>
      <c r="C187" s="3">
        <v>26377</v>
      </c>
      <c r="D187">
        <v>51</v>
      </c>
      <c r="E187" t="s">
        <v>16</v>
      </c>
      <c r="F187" t="s">
        <v>13</v>
      </c>
      <c r="G187" t="s">
        <v>23</v>
      </c>
      <c r="H187">
        <v>1975</v>
      </c>
      <c r="I187">
        <v>0</v>
      </c>
      <c r="J187" t="s">
        <v>15</v>
      </c>
      <c r="K187">
        <v>7</v>
      </c>
    </row>
    <row r="188" spans="1:11" x14ac:dyDescent="0.25">
      <c r="A188" t="s">
        <v>216</v>
      </c>
      <c r="B188" t="s">
        <v>21</v>
      </c>
      <c r="C188" s="3">
        <v>26824</v>
      </c>
      <c r="D188">
        <v>50</v>
      </c>
      <c r="E188" t="s">
        <v>24</v>
      </c>
      <c r="F188" t="s">
        <v>27</v>
      </c>
      <c r="G188" t="s">
        <v>18</v>
      </c>
      <c r="H188">
        <v>2575</v>
      </c>
      <c r="I188">
        <v>0</v>
      </c>
      <c r="J188" t="s">
        <v>15</v>
      </c>
      <c r="K188">
        <v>14</v>
      </c>
    </row>
    <row r="189" spans="1:11" x14ac:dyDescent="0.25">
      <c r="A189" t="s">
        <v>217</v>
      </c>
      <c r="B189" t="s">
        <v>11</v>
      </c>
      <c r="C189" s="3">
        <v>34268</v>
      </c>
      <c r="D189">
        <v>30</v>
      </c>
      <c r="E189" t="s">
        <v>30</v>
      </c>
      <c r="F189" t="s">
        <v>13</v>
      </c>
      <c r="G189" t="s">
        <v>23</v>
      </c>
      <c r="H189">
        <v>1975</v>
      </c>
      <c r="I189">
        <v>0</v>
      </c>
      <c r="J189" t="s">
        <v>20</v>
      </c>
      <c r="K189">
        <v>0</v>
      </c>
    </row>
    <row r="190" spans="1:11" x14ac:dyDescent="0.25">
      <c r="A190" t="s">
        <v>218</v>
      </c>
      <c r="B190" t="s">
        <v>21</v>
      </c>
      <c r="C190" s="3">
        <v>32834</v>
      </c>
      <c r="D190">
        <v>34</v>
      </c>
      <c r="E190" t="s">
        <v>25</v>
      </c>
      <c r="F190" t="s">
        <v>13</v>
      </c>
      <c r="G190" t="s">
        <v>23</v>
      </c>
      <c r="H190">
        <v>1975</v>
      </c>
      <c r="I190">
        <v>0</v>
      </c>
      <c r="J190" t="s">
        <v>20</v>
      </c>
      <c r="K190">
        <v>0</v>
      </c>
    </row>
    <row r="191" spans="1:11" x14ac:dyDescent="0.25">
      <c r="A191" t="s">
        <v>219</v>
      </c>
      <c r="B191" t="s">
        <v>21</v>
      </c>
      <c r="C191" s="3">
        <v>34757</v>
      </c>
      <c r="D191">
        <v>28</v>
      </c>
      <c r="E191" t="s">
        <v>25</v>
      </c>
      <c r="F191" t="s">
        <v>27</v>
      </c>
      <c r="G191" t="s">
        <v>14</v>
      </c>
      <c r="H191">
        <v>2225</v>
      </c>
      <c r="I191">
        <v>10039</v>
      </c>
      <c r="J191" t="s">
        <v>20</v>
      </c>
      <c r="K191">
        <v>0</v>
      </c>
    </row>
    <row r="192" spans="1:11" x14ac:dyDescent="0.25">
      <c r="A192" t="s">
        <v>220</v>
      </c>
      <c r="B192" t="s">
        <v>11</v>
      </c>
      <c r="C192" s="3">
        <v>33646</v>
      </c>
      <c r="D192">
        <v>31</v>
      </c>
      <c r="E192" t="s">
        <v>16</v>
      </c>
      <c r="F192" t="s">
        <v>27</v>
      </c>
      <c r="G192" t="s">
        <v>23</v>
      </c>
      <c r="H192">
        <v>2175</v>
      </c>
      <c r="I192">
        <v>0</v>
      </c>
      <c r="J192" t="s">
        <v>15</v>
      </c>
      <c r="K192">
        <v>15</v>
      </c>
    </row>
    <row r="193" spans="1:11" x14ac:dyDescent="0.25">
      <c r="A193" t="s">
        <v>221</v>
      </c>
      <c r="B193" t="s">
        <v>11</v>
      </c>
      <c r="C193" s="3">
        <v>26790</v>
      </c>
      <c r="D193">
        <v>50</v>
      </c>
      <c r="E193" t="s">
        <v>29</v>
      </c>
      <c r="F193" t="s">
        <v>13</v>
      </c>
      <c r="G193" t="s">
        <v>23</v>
      </c>
      <c r="H193">
        <v>1975</v>
      </c>
      <c r="I193">
        <v>0</v>
      </c>
      <c r="J193" t="s">
        <v>15</v>
      </c>
      <c r="K193">
        <v>4</v>
      </c>
    </row>
    <row r="194" spans="1:11" x14ac:dyDescent="0.25">
      <c r="A194" t="s">
        <v>222</v>
      </c>
      <c r="B194" t="s">
        <v>19</v>
      </c>
      <c r="C194" s="3">
        <v>30337</v>
      </c>
      <c r="D194">
        <v>40</v>
      </c>
      <c r="E194" t="s">
        <v>16</v>
      </c>
      <c r="F194" t="s">
        <v>17</v>
      </c>
      <c r="G194" t="s">
        <v>18</v>
      </c>
      <c r="H194">
        <v>2175</v>
      </c>
      <c r="I194">
        <v>0</v>
      </c>
      <c r="J194" t="s">
        <v>15</v>
      </c>
      <c r="K194">
        <v>10</v>
      </c>
    </row>
    <row r="195" spans="1:11" x14ac:dyDescent="0.25">
      <c r="A195" t="s">
        <v>223</v>
      </c>
      <c r="B195" t="s">
        <v>19</v>
      </c>
      <c r="C195" s="3">
        <v>34368</v>
      </c>
      <c r="D195">
        <v>29</v>
      </c>
      <c r="E195" t="s">
        <v>28</v>
      </c>
      <c r="F195" t="s">
        <v>27</v>
      </c>
      <c r="G195" t="s">
        <v>14</v>
      </c>
      <c r="H195">
        <v>2225</v>
      </c>
      <c r="I195">
        <v>10954</v>
      </c>
      <c r="J195" t="s">
        <v>15</v>
      </c>
      <c r="K195">
        <v>10</v>
      </c>
    </row>
    <row r="196" spans="1:11" x14ac:dyDescent="0.25">
      <c r="A196" t="s">
        <v>224</v>
      </c>
      <c r="B196" t="s">
        <v>21</v>
      </c>
      <c r="C196" s="3">
        <v>28767</v>
      </c>
      <c r="D196">
        <v>45</v>
      </c>
      <c r="E196" t="s">
        <v>29</v>
      </c>
      <c r="F196" t="s">
        <v>13</v>
      </c>
      <c r="G196" t="s">
        <v>18</v>
      </c>
      <c r="H196">
        <v>2375</v>
      </c>
      <c r="I196">
        <v>0</v>
      </c>
      <c r="J196" t="s">
        <v>20</v>
      </c>
      <c r="K196">
        <v>0</v>
      </c>
    </row>
    <row r="197" spans="1:11" x14ac:dyDescent="0.25">
      <c r="A197" t="s">
        <v>225</v>
      </c>
      <c r="B197" t="s">
        <v>19</v>
      </c>
      <c r="C197" s="3">
        <v>31250</v>
      </c>
      <c r="D197">
        <v>38</v>
      </c>
      <c r="E197" t="s">
        <v>26</v>
      </c>
      <c r="F197" t="s">
        <v>13</v>
      </c>
      <c r="G197" t="s">
        <v>23</v>
      </c>
      <c r="H197">
        <v>1975</v>
      </c>
      <c r="I197">
        <v>0</v>
      </c>
      <c r="J197" t="s">
        <v>15</v>
      </c>
      <c r="K197">
        <v>2</v>
      </c>
    </row>
    <row r="198" spans="1:11" x14ac:dyDescent="0.25">
      <c r="A198" t="s">
        <v>226</v>
      </c>
      <c r="B198" t="s">
        <v>21</v>
      </c>
      <c r="C198" s="3">
        <v>32922</v>
      </c>
      <c r="D198">
        <v>33</v>
      </c>
      <c r="E198" t="s">
        <v>12</v>
      </c>
      <c r="F198" t="s">
        <v>13</v>
      </c>
      <c r="G198" t="s">
        <v>23</v>
      </c>
      <c r="H198">
        <v>1975</v>
      </c>
      <c r="I198">
        <v>0</v>
      </c>
      <c r="J198" t="s">
        <v>15</v>
      </c>
      <c r="K198">
        <v>7</v>
      </c>
    </row>
    <row r="199" spans="1:11" x14ac:dyDescent="0.25">
      <c r="A199" t="s">
        <v>227</v>
      </c>
      <c r="B199" t="s">
        <v>21</v>
      </c>
      <c r="C199" s="3">
        <v>31582</v>
      </c>
      <c r="D199">
        <v>37</v>
      </c>
      <c r="E199" t="s">
        <v>24</v>
      </c>
      <c r="F199" t="s">
        <v>13</v>
      </c>
      <c r="G199" t="s">
        <v>14</v>
      </c>
      <c r="H199">
        <v>2025</v>
      </c>
      <c r="I199">
        <v>22577</v>
      </c>
      <c r="J199" t="s">
        <v>20</v>
      </c>
      <c r="K199">
        <v>0</v>
      </c>
    </row>
    <row r="200" spans="1:11" x14ac:dyDescent="0.25">
      <c r="A200" t="s">
        <v>228</v>
      </c>
      <c r="B200" t="s">
        <v>21</v>
      </c>
      <c r="C200" s="3">
        <v>27050</v>
      </c>
      <c r="D200">
        <v>49</v>
      </c>
      <c r="E200" t="s">
        <v>24</v>
      </c>
      <c r="F200" t="s">
        <v>27</v>
      </c>
      <c r="G200" t="s">
        <v>23</v>
      </c>
      <c r="H200">
        <v>2175</v>
      </c>
      <c r="I200">
        <v>0</v>
      </c>
      <c r="J200" t="s">
        <v>20</v>
      </c>
      <c r="K200">
        <v>0</v>
      </c>
    </row>
    <row r="201" spans="1:11" x14ac:dyDescent="0.25">
      <c r="A201" t="s">
        <v>229</v>
      </c>
      <c r="B201" t="s">
        <v>21</v>
      </c>
      <c r="C201" s="3">
        <v>35456</v>
      </c>
      <c r="D201">
        <v>26</v>
      </c>
      <c r="E201" t="s">
        <v>30</v>
      </c>
      <c r="F201" t="s">
        <v>27</v>
      </c>
      <c r="G201" t="s">
        <v>23</v>
      </c>
      <c r="H201">
        <v>2175</v>
      </c>
      <c r="I201">
        <v>0</v>
      </c>
      <c r="J201" t="s">
        <v>20</v>
      </c>
      <c r="K201">
        <v>0</v>
      </c>
    </row>
    <row r="202" spans="1:11" x14ac:dyDescent="0.25">
      <c r="A202" t="s">
        <v>230</v>
      </c>
      <c r="B202" t="s">
        <v>11</v>
      </c>
      <c r="C202" s="3">
        <v>35158</v>
      </c>
      <c r="D202">
        <v>27</v>
      </c>
      <c r="E202" t="s">
        <v>22</v>
      </c>
      <c r="F202" t="s">
        <v>27</v>
      </c>
      <c r="G202" t="s">
        <v>18</v>
      </c>
      <c r="H202">
        <v>2575</v>
      </c>
      <c r="I202">
        <v>0</v>
      </c>
      <c r="J202" t="s">
        <v>15</v>
      </c>
      <c r="K202">
        <v>8</v>
      </c>
    </row>
    <row r="203" spans="1:11" x14ac:dyDescent="0.25">
      <c r="A203" t="s">
        <v>231</v>
      </c>
      <c r="B203" t="s">
        <v>11</v>
      </c>
      <c r="C203" s="3">
        <v>27487</v>
      </c>
      <c r="D203">
        <v>48</v>
      </c>
      <c r="E203" t="s">
        <v>30</v>
      </c>
      <c r="F203" t="s">
        <v>27</v>
      </c>
      <c r="G203" t="s">
        <v>14</v>
      </c>
      <c r="H203">
        <v>2225</v>
      </c>
      <c r="I203">
        <v>23540</v>
      </c>
      <c r="J203" t="s">
        <v>20</v>
      </c>
      <c r="K203">
        <v>0</v>
      </c>
    </row>
    <row r="204" spans="1:11" x14ac:dyDescent="0.25">
      <c r="A204" t="s">
        <v>232</v>
      </c>
      <c r="B204" t="s">
        <v>21</v>
      </c>
      <c r="C204" s="3">
        <v>35637</v>
      </c>
      <c r="D204">
        <v>26</v>
      </c>
      <c r="E204" t="s">
        <v>28</v>
      </c>
      <c r="F204" t="s">
        <v>17</v>
      </c>
      <c r="G204" t="s">
        <v>14</v>
      </c>
      <c r="H204">
        <v>1825</v>
      </c>
      <c r="I204">
        <v>15681</v>
      </c>
      <c r="J204" t="s">
        <v>20</v>
      </c>
      <c r="K204">
        <v>0</v>
      </c>
    </row>
    <row r="205" spans="1:11" x14ac:dyDescent="0.25">
      <c r="A205" t="s">
        <v>233</v>
      </c>
      <c r="B205" t="s">
        <v>19</v>
      </c>
      <c r="C205" s="3">
        <v>27058</v>
      </c>
      <c r="D205">
        <v>49</v>
      </c>
      <c r="E205" t="s">
        <v>26</v>
      </c>
      <c r="F205" t="s">
        <v>13</v>
      </c>
      <c r="G205" t="s">
        <v>18</v>
      </c>
      <c r="H205">
        <v>2375</v>
      </c>
      <c r="I205">
        <v>0</v>
      </c>
      <c r="J205" t="s">
        <v>20</v>
      </c>
      <c r="K205">
        <v>0</v>
      </c>
    </row>
    <row r="206" spans="1:11" x14ac:dyDescent="0.25">
      <c r="A206" t="s">
        <v>234</v>
      </c>
      <c r="B206" t="s">
        <v>21</v>
      </c>
      <c r="C206" s="3">
        <v>31086</v>
      </c>
      <c r="D206">
        <v>38</v>
      </c>
      <c r="E206" t="s">
        <v>26</v>
      </c>
      <c r="F206" t="s">
        <v>13</v>
      </c>
      <c r="G206" t="s">
        <v>23</v>
      </c>
      <c r="H206">
        <v>1975</v>
      </c>
      <c r="I206">
        <v>0</v>
      </c>
      <c r="J206" t="s">
        <v>20</v>
      </c>
      <c r="K206">
        <v>0</v>
      </c>
    </row>
    <row r="207" spans="1:11" x14ac:dyDescent="0.25">
      <c r="A207" t="s">
        <v>235</v>
      </c>
      <c r="B207" t="s">
        <v>19</v>
      </c>
      <c r="C207" s="3">
        <v>33963</v>
      </c>
      <c r="D207">
        <v>31</v>
      </c>
      <c r="E207" t="s">
        <v>28</v>
      </c>
      <c r="F207" t="s">
        <v>27</v>
      </c>
      <c r="G207" t="s">
        <v>23</v>
      </c>
      <c r="H207">
        <v>2175</v>
      </c>
      <c r="I207">
        <v>0</v>
      </c>
      <c r="J207" t="s">
        <v>15</v>
      </c>
      <c r="K207">
        <v>10</v>
      </c>
    </row>
    <row r="208" spans="1:11" x14ac:dyDescent="0.25">
      <c r="A208" t="s">
        <v>236</v>
      </c>
      <c r="B208" t="s">
        <v>11</v>
      </c>
      <c r="C208" s="3">
        <v>33334</v>
      </c>
      <c r="D208">
        <v>32</v>
      </c>
      <c r="E208" t="s">
        <v>28</v>
      </c>
      <c r="F208" t="s">
        <v>17</v>
      </c>
      <c r="G208" t="s">
        <v>18</v>
      </c>
      <c r="H208">
        <v>2175</v>
      </c>
      <c r="I208">
        <v>0</v>
      </c>
      <c r="J208" t="s">
        <v>20</v>
      </c>
      <c r="K208">
        <v>0</v>
      </c>
    </row>
    <row r="209" spans="1:11" x14ac:dyDescent="0.25">
      <c r="A209" t="s">
        <v>237</v>
      </c>
      <c r="B209" t="s">
        <v>11</v>
      </c>
      <c r="C209" s="3">
        <v>28699</v>
      </c>
      <c r="D209">
        <v>45</v>
      </c>
      <c r="E209" t="s">
        <v>28</v>
      </c>
      <c r="F209" t="s">
        <v>17</v>
      </c>
      <c r="G209" t="s">
        <v>14</v>
      </c>
      <c r="H209">
        <v>1825</v>
      </c>
      <c r="I209">
        <v>17753</v>
      </c>
      <c r="J209" t="s">
        <v>20</v>
      </c>
      <c r="K209">
        <v>0</v>
      </c>
    </row>
    <row r="210" spans="1:11" x14ac:dyDescent="0.25">
      <c r="A210" t="s">
        <v>238</v>
      </c>
      <c r="B210" t="s">
        <v>21</v>
      </c>
      <c r="C210" s="3">
        <v>31323</v>
      </c>
      <c r="D210">
        <v>38</v>
      </c>
      <c r="E210" t="s">
        <v>24</v>
      </c>
      <c r="F210" t="s">
        <v>27</v>
      </c>
      <c r="G210" t="s">
        <v>23</v>
      </c>
      <c r="H210">
        <v>2175</v>
      </c>
      <c r="I210">
        <v>0</v>
      </c>
      <c r="J210" t="s">
        <v>20</v>
      </c>
      <c r="K210">
        <v>0</v>
      </c>
    </row>
    <row r="211" spans="1:11" x14ac:dyDescent="0.25">
      <c r="A211" t="s">
        <v>239</v>
      </c>
      <c r="B211" t="s">
        <v>11</v>
      </c>
      <c r="C211" s="3">
        <v>31857</v>
      </c>
      <c r="D211">
        <v>36</v>
      </c>
      <c r="E211" t="s">
        <v>28</v>
      </c>
      <c r="F211" t="s">
        <v>13</v>
      </c>
      <c r="G211" t="s">
        <v>23</v>
      </c>
      <c r="H211">
        <v>1975</v>
      </c>
      <c r="I211">
        <v>0</v>
      </c>
      <c r="J211" t="s">
        <v>20</v>
      </c>
      <c r="K211">
        <v>0</v>
      </c>
    </row>
    <row r="212" spans="1:11" x14ac:dyDescent="0.25">
      <c r="A212" t="s">
        <v>240</v>
      </c>
      <c r="B212" t="s">
        <v>11</v>
      </c>
      <c r="C212" s="3">
        <v>34037</v>
      </c>
      <c r="D212">
        <v>30</v>
      </c>
      <c r="E212" t="s">
        <v>24</v>
      </c>
      <c r="F212" t="s">
        <v>17</v>
      </c>
      <c r="G212" t="s">
        <v>18</v>
      </c>
      <c r="H212">
        <v>2175</v>
      </c>
      <c r="I212">
        <v>0</v>
      </c>
      <c r="J212" t="s">
        <v>15</v>
      </c>
      <c r="K212">
        <v>12</v>
      </c>
    </row>
    <row r="213" spans="1:11" x14ac:dyDescent="0.25">
      <c r="A213" t="s">
        <v>241</v>
      </c>
      <c r="B213" t="s">
        <v>19</v>
      </c>
      <c r="C213" s="3">
        <v>33588</v>
      </c>
      <c r="D213">
        <v>32</v>
      </c>
      <c r="E213" t="s">
        <v>22</v>
      </c>
      <c r="F213" t="s">
        <v>17</v>
      </c>
      <c r="G213" t="s">
        <v>18</v>
      </c>
      <c r="H213">
        <v>2175</v>
      </c>
      <c r="I213">
        <v>0</v>
      </c>
      <c r="J213" t="s">
        <v>15</v>
      </c>
      <c r="K213">
        <v>1</v>
      </c>
    </row>
    <row r="214" spans="1:11" x14ac:dyDescent="0.25">
      <c r="A214" t="s">
        <v>242</v>
      </c>
      <c r="B214" t="s">
        <v>21</v>
      </c>
      <c r="C214" s="3">
        <v>32158</v>
      </c>
      <c r="D214">
        <v>35</v>
      </c>
      <c r="E214" t="s">
        <v>25</v>
      </c>
      <c r="F214" t="s">
        <v>27</v>
      </c>
      <c r="G214" t="s">
        <v>23</v>
      </c>
      <c r="H214">
        <v>2175</v>
      </c>
      <c r="I214">
        <v>0</v>
      </c>
      <c r="J214" t="s">
        <v>15</v>
      </c>
      <c r="K214">
        <v>1</v>
      </c>
    </row>
    <row r="215" spans="1:11" x14ac:dyDescent="0.25">
      <c r="A215" t="s">
        <v>243</v>
      </c>
      <c r="B215" t="s">
        <v>11</v>
      </c>
      <c r="C215" s="3">
        <v>33652</v>
      </c>
      <c r="D215">
        <v>31</v>
      </c>
      <c r="E215" t="s">
        <v>26</v>
      </c>
      <c r="F215" t="s">
        <v>13</v>
      </c>
      <c r="G215" t="s">
        <v>18</v>
      </c>
      <c r="H215">
        <v>2375</v>
      </c>
      <c r="I215">
        <v>0</v>
      </c>
      <c r="J215" t="s">
        <v>20</v>
      </c>
      <c r="K215">
        <v>0</v>
      </c>
    </row>
    <row r="216" spans="1:11" x14ac:dyDescent="0.25">
      <c r="A216" t="s">
        <v>244</v>
      </c>
      <c r="B216" t="s">
        <v>19</v>
      </c>
      <c r="C216" s="3">
        <v>29433</v>
      </c>
      <c r="D216">
        <v>43</v>
      </c>
      <c r="E216" t="s">
        <v>22</v>
      </c>
      <c r="F216" t="s">
        <v>17</v>
      </c>
      <c r="G216" t="s">
        <v>14</v>
      </c>
      <c r="H216">
        <v>1825</v>
      </c>
      <c r="I216">
        <v>18871</v>
      </c>
      <c r="J216" t="s">
        <v>15</v>
      </c>
      <c r="K216">
        <v>9</v>
      </c>
    </row>
    <row r="217" spans="1:11" x14ac:dyDescent="0.25">
      <c r="A217" t="s">
        <v>245</v>
      </c>
      <c r="B217" t="s">
        <v>19</v>
      </c>
      <c r="C217" s="3">
        <v>30510</v>
      </c>
      <c r="D217">
        <v>40</v>
      </c>
      <c r="E217" t="s">
        <v>12</v>
      </c>
      <c r="F217" t="s">
        <v>27</v>
      </c>
      <c r="G217" t="s">
        <v>18</v>
      </c>
      <c r="H217">
        <v>2575</v>
      </c>
      <c r="I217">
        <v>0</v>
      </c>
      <c r="J217" t="s">
        <v>20</v>
      </c>
      <c r="K217">
        <v>0</v>
      </c>
    </row>
    <row r="218" spans="1:11" x14ac:dyDescent="0.25">
      <c r="A218" t="s">
        <v>246</v>
      </c>
      <c r="B218" t="s">
        <v>21</v>
      </c>
      <c r="C218" s="3">
        <v>35659</v>
      </c>
      <c r="D218">
        <v>26</v>
      </c>
      <c r="E218" t="s">
        <v>12</v>
      </c>
      <c r="F218" t="s">
        <v>13</v>
      </c>
      <c r="G218" t="s">
        <v>23</v>
      </c>
      <c r="H218">
        <v>1975</v>
      </c>
      <c r="I218">
        <v>0</v>
      </c>
      <c r="J218" t="s">
        <v>15</v>
      </c>
      <c r="K218">
        <v>15</v>
      </c>
    </row>
    <row r="219" spans="1:11" x14ac:dyDescent="0.25">
      <c r="A219" t="s">
        <v>247</v>
      </c>
      <c r="B219" t="s">
        <v>19</v>
      </c>
      <c r="C219" s="3">
        <v>32823</v>
      </c>
      <c r="D219">
        <v>34</v>
      </c>
      <c r="E219" t="s">
        <v>25</v>
      </c>
      <c r="F219" t="s">
        <v>13</v>
      </c>
      <c r="G219" t="s">
        <v>23</v>
      </c>
      <c r="H219">
        <v>1975</v>
      </c>
      <c r="I219">
        <v>0</v>
      </c>
      <c r="J219" t="s">
        <v>20</v>
      </c>
      <c r="K219">
        <v>0</v>
      </c>
    </row>
    <row r="220" spans="1:11" x14ac:dyDescent="0.25">
      <c r="A220" t="s">
        <v>248</v>
      </c>
      <c r="B220" t="s">
        <v>11</v>
      </c>
      <c r="C220" s="3">
        <v>34469</v>
      </c>
      <c r="D220">
        <v>29</v>
      </c>
      <c r="E220" t="s">
        <v>30</v>
      </c>
      <c r="F220" t="s">
        <v>17</v>
      </c>
      <c r="G220" t="s">
        <v>23</v>
      </c>
      <c r="H220">
        <v>1775</v>
      </c>
      <c r="I220">
        <v>0</v>
      </c>
      <c r="J220" t="s">
        <v>20</v>
      </c>
      <c r="K220">
        <v>0</v>
      </c>
    </row>
    <row r="221" spans="1:11" x14ac:dyDescent="0.25">
      <c r="A221" t="s">
        <v>249</v>
      </c>
      <c r="B221" t="s">
        <v>19</v>
      </c>
      <c r="C221" s="3">
        <v>34757</v>
      </c>
      <c r="D221">
        <v>28</v>
      </c>
      <c r="E221" t="s">
        <v>28</v>
      </c>
      <c r="F221" t="s">
        <v>13</v>
      </c>
      <c r="G221" t="s">
        <v>14</v>
      </c>
      <c r="H221">
        <v>2025</v>
      </c>
      <c r="I221">
        <v>17159</v>
      </c>
      <c r="J221" t="s">
        <v>15</v>
      </c>
      <c r="K221">
        <v>6</v>
      </c>
    </row>
    <row r="222" spans="1:11" x14ac:dyDescent="0.25">
      <c r="A222" t="s">
        <v>250</v>
      </c>
      <c r="B222" t="s">
        <v>19</v>
      </c>
      <c r="C222" s="3">
        <v>26453</v>
      </c>
      <c r="D222">
        <v>51</v>
      </c>
      <c r="E222" t="s">
        <v>24</v>
      </c>
      <c r="F222" t="s">
        <v>17</v>
      </c>
      <c r="G222" t="s">
        <v>14</v>
      </c>
      <c r="H222">
        <v>1825</v>
      </c>
      <c r="I222">
        <v>22752</v>
      </c>
      <c r="J222" t="s">
        <v>20</v>
      </c>
      <c r="K222">
        <v>0</v>
      </c>
    </row>
    <row r="223" spans="1:11" x14ac:dyDescent="0.25">
      <c r="A223" t="s">
        <v>251</v>
      </c>
      <c r="B223" t="s">
        <v>21</v>
      </c>
      <c r="C223" s="3">
        <v>29629</v>
      </c>
      <c r="D223">
        <v>42</v>
      </c>
      <c r="E223" t="s">
        <v>28</v>
      </c>
      <c r="F223" t="s">
        <v>17</v>
      </c>
      <c r="G223" t="s">
        <v>14</v>
      </c>
      <c r="H223">
        <v>1825</v>
      </c>
      <c r="I223">
        <v>24747</v>
      </c>
      <c r="J223" t="s">
        <v>15</v>
      </c>
      <c r="K223">
        <v>5</v>
      </c>
    </row>
    <row r="224" spans="1:11" x14ac:dyDescent="0.25">
      <c r="A224" t="s">
        <v>252</v>
      </c>
      <c r="B224" t="s">
        <v>11</v>
      </c>
      <c r="C224" s="3">
        <v>33887</v>
      </c>
      <c r="D224">
        <v>31</v>
      </c>
      <c r="E224" t="s">
        <v>28</v>
      </c>
      <c r="F224" t="s">
        <v>17</v>
      </c>
      <c r="G224" t="s">
        <v>18</v>
      </c>
      <c r="H224">
        <v>2175</v>
      </c>
      <c r="I224">
        <v>0</v>
      </c>
      <c r="J224" t="s">
        <v>20</v>
      </c>
      <c r="K224">
        <v>0</v>
      </c>
    </row>
    <row r="225" spans="1:11" x14ac:dyDescent="0.25">
      <c r="A225" t="s">
        <v>253</v>
      </c>
      <c r="B225" t="s">
        <v>21</v>
      </c>
      <c r="C225" s="3">
        <v>34391</v>
      </c>
      <c r="D225">
        <v>29</v>
      </c>
      <c r="E225" t="s">
        <v>25</v>
      </c>
      <c r="F225" t="s">
        <v>13</v>
      </c>
      <c r="G225" t="s">
        <v>23</v>
      </c>
      <c r="H225">
        <v>1975</v>
      </c>
      <c r="I225">
        <v>0</v>
      </c>
      <c r="J225" t="s">
        <v>15</v>
      </c>
      <c r="K225">
        <v>5</v>
      </c>
    </row>
    <row r="226" spans="1:11" x14ac:dyDescent="0.25">
      <c r="A226" t="s">
        <v>254</v>
      </c>
      <c r="B226" t="s">
        <v>21</v>
      </c>
      <c r="C226" s="3">
        <v>30006</v>
      </c>
      <c r="D226">
        <v>41</v>
      </c>
      <c r="E226" t="s">
        <v>22</v>
      </c>
      <c r="F226" t="s">
        <v>17</v>
      </c>
      <c r="G226" t="s">
        <v>23</v>
      </c>
      <c r="H226">
        <v>1775</v>
      </c>
      <c r="I226">
        <v>0</v>
      </c>
      <c r="J226" t="s">
        <v>20</v>
      </c>
      <c r="K226">
        <v>0</v>
      </c>
    </row>
    <row r="227" spans="1:11" x14ac:dyDescent="0.25">
      <c r="A227" t="s">
        <v>255</v>
      </c>
      <c r="B227" t="s">
        <v>21</v>
      </c>
      <c r="C227" s="3">
        <v>34950</v>
      </c>
      <c r="D227">
        <v>28</v>
      </c>
      <c r="E227" t="s">
        <v>30</v>
      </c>
      <c r="F227" t="s">
        <v>27</v>
      </c>
      <c r="G227" t="s">
        <v>14</v>
      </c>
      <c r="H227">
        <v>2225</v>
      </c>
      <c r="I227">
        <v>11859</v>
      </c>
      <c r="J227" t="s">
        <v>15</v>
      </c>
      <c r="K227">
        <v>4</v>
      </c>
    </row>
    <row r="228" spans="1:11" x14ac:dyDescent="0.25">
      <c r="A228" t="s">
        <v>256</v>
      </c>
      <c r="B228" t="s">
        <v>11</v>
      </c>
      <c r="C228" s="3">
        <v>32212</v>
      </c>
      <c r="D228">
        <v>35</v>
      </c>
      <c r="E228" t="s">
        <v>29</v>
      </c>
      <c r="F228" t="s">
        <v>17</v>
      </c>
      <c r="G228" t="s">
        <v>18</v>
      </c>
      <c r="H228">
        <v>2175</v>
      </c>
      <c r="I228">
        <v>0</v>
      </c>
      <c r="J228" t="s">
        <v>15</v>
      </c>
      <c r="K228">
        <v>15</v>
      </c>
    </row>
    <row r="229" spans="1:11" x14ac:dyDescent="0.25">
      <c r="A229" t="s">
        <v>257</v>
      </c>
      <c r="B229" t="s">
        <v>11</v>
      </c>
      <c r="C229" s="3">
        <v>29555</v>
      </c>
      <c r="D229">
        <v>43</v>
      </c>
      <c r="E229" t="s">
        <v>30</v>
      </c>
      <c r="F229" t="s">
        <v>17</v>
      </c>
      <c r="G229" t="s">
        <v>14</v>
      </c>
      <c r="H229">
        <v>1825</v>
      </c>
      <c r="I229">
        <v>20410</v>
      </c>
      <c r="J229" t="s">
        <v>15</v>
      </c>
      <c r="K229">
        <v>10</v>
      </c>
    </row>
    <row r="230" spans="1:11" x14ac:dyDescent="0.25">
      <c r="A230" t="s">
        <v>258</v>
      </c>
      <c r="B230" t="s">
        <v>21</v>
      </c>
      <c r="C230" s="3">
        <v>33559</v>
      </c>
      <c r="D230">
        <v>32</v>
      </c>
      <c r="E230" t="s">
        <v>25</v>
      </c>
      <c r="F230" t="s">
        <v>27</v>
      </c>
      <c r="G230" t="s">
        <v>18</v>
      </c>
      <c r="H230">
        <v>2575</v>
      </c>
      <c r="I230">
        <v>0</v>
      </c>
      <c r="J230" t="s">
        <v>15</v>
      </c>
      <c r="K230">
        <v>6</v>
      </c>
    </row>
    <row r="231" spans="1:11" x14ac:dyDescent="0.25">
      <c r="A231" t="s">
        <v>259</v>
      </c>
      <c r="B231" t="s">
        <v>19</v>
      </c>
      <c r="C231" s="3">
        <v>30006</v>
      </c>
      <c r="D231">
        <v>41</v>
      </c>
      <c r="E231" t="s">
        <v>30</v>
      </c>
      <c r="F231" t="s">
        <v>27</v>
      </c>
      <c r="G231" t="s">
        <v>14</v>
      </c>
      <c r="H231">
        <v>2225</v>
      </c>
      <c r="I231">
        <v>24156</v>
      </c>
      <c r="J231" t="s">
        <v>15</v>
      </c>
      <c r="K231">
        <v>10</v>
      </c>
    </row>
    <row r="232" spans="1:11" x14ac:dyDescent="0.25">
      <c r="A232" t="s">
        <v>260</v>
      </c>
      <c r="B232" t="s">
        <v>11</v>
      </c>
      <c r="C232" s="3">
        <v>27614</v>
      </c>
      <c r="D232">
        <v>48</v>
      </c>
      <c r="E232" t="s">
        <v>16</v>
      </c>
      <c r="F232" t="s">
        <v>27</v>
      </c>
      <c r="G232" t="s">
        <v>18</v>
      </c>
      <c r="H232">
        <v>2575</v>
      </c>
      <c r="I232">
        <v>0</v>
      </c>
      <c r="J232" t="s">
        <v>20</v>
      </c>
      <c r="K232">
        <v>0</v>
      </c>
    </row>
    <row r="233" spans="1:11" x14ac:dyDescent="0.25">
      <c r="A233" t="s">
        <v>261</v>
      </c>
      <c r="B233" t="s">
        <v>21</v>
      </c>
      <c r="C233" s="3">
        <v>33036</v>
      </c>
      <c r="D233">
        <v>33</v>
      </c>
      <c r="E233" t="s">
        <v>30</v>
      </c>
      <c r="F233" t="s">
        <v>17</v>
      </c>
      <c r="G233" t="s">
        <v>18</v>
      </c>
      <c r="H233">
        <v>2175</v>
      </c>
      <c r="I233">
        <v>0</v>
      </c>
      <c r="J233" t="s">
        <v>15</v>
      </c>
      <c r="K233">
        <v>10</v>
      </c>
    </row>
    <row r="234" spans="1:11" x14ac:dyDescent="0.25">
      <c r="A234" t="s">
        <v>262</v>
      </c>
      <c r="B234" t="s">
        <v>21</v>
      </c>
      <c r="C234" s="3">
        <v>29803</v>
      </c>
      <c r="D234">
        <v>42</v>
      </c>
      <c r="E234" t="s">
        <v>29</v>
      </c>
      <c r="F234" t="s">
        <v>13</v>
      </c>
      <c r="G234" t="s">
        <v>14</v>
      </c>
      <c r="H234">
        <v>2025</v>
      </c>
      <c r="I234">
        <v>15570</v>
      </c>
      <c r="J234" t="s">
        <v>15</v>
      </c>
      <c r="K234">
        <v>14</v>
      </c>
    </row>
    <row r="235" spans="1:11" x14ac:dyDescent="0.25">
      <c r="A235" t="s">
        <v>263</v>
      </c>
      <c r="B235" t="s">
        <v>21</v>
      </c>
      <c r="C235" s="3">
        <v>32714</v>
      </c>
      <c r="D235">
        <v>34</v>
      </c>
      <c r="E235" t="s">
        <v>16</v>
      </c>
      <c r="F235" t="s">
        <v>27</v>
      </c>
      <c r="G235" t="s">
        <v>14</v>
      </c>
      <c r="H235">
        <v>2225</v>
      </c>
      <c r="I235">
        <v>12777</v>
      </c>
      <c r="J235" t="s">
        <v>15</v>
      </c>
      <c r="K235">
        <v>14</v>
      </c>
    </row>
    <row r="236" spans="1:11" x14ac:dyDescent="0.25">
      <c r="A236" t="s">
        <v>264</v>
      </c>
      <c r="B236" t="s">
        <v>11</v>
      </c>
      <c r="C236" s="3">
        <v>26681</v>
      </c>
      <c r="D236">
        <v>50</v>
      </c>
      <c r="E236" t="s">
        <v>28</v>
      </c>
      <c r="F236" t="s">
        <v>27</v>
      </c>
      <c r="G236" t="s">
        <v>14</v>
      </c>
      <c r="H236">
        <v>2225</v>
      </c>
      <c r="I236">
        <v>20590</v>
      </c>
      <c r="J236" t="s">
        <v>20</v>
      </c>
      <c r="K236">
        <v>0</v>
      </c>
    </row>
    <row r="237" spans="1:11" x14ac:dyDescent="0.25">
      <c r="A237" t="s">
        <v>265</v>
      </c>
      <c r="B237" t="s">
        <v>11</v>
      </c>
      <c r="C237" s="3">
        <v>35569</v>
      </c>
      <c r="D237">
        <v>26</v>
      </c>
      <c r="E237" t="s">
        <v>31</v>
      </c>
      <c r="F237" t="s">
        <v>27</v>
      </c>
      <c r="G237" t="s">
        <v>18</v>
      </c>
      <c r="H237">
        <v>2575</v>
      </c>
      <c r="I237">
        <v>0</v>
      </c>
      <c r="J237" t="s">
        <v>15</v>
      </c>
      <c r="K237">
        <v>2</v>
      </c>
    </row>
    <row r="238" spans="1:11" x14ac:dyDescent="0.25">
      <c r="A238" t="s">
        <v>266</v>
      </c>
      <c r="B238" t="s">
        <v>11</v>
      </c>
      <c r="C238" s="3">
        <v>29502</v>
      </c>
      <c r="D238">
        <v>43</v>
      </c>
      <c r="E238" t="s">
        <v>30</v>
      </c>
      <c r="F238" t="s">
        <v>27</v>
      </c>
      <c r="G238" t="s">
        <v>23</v>
      </c>
      <c r="H238">
        <v>2175</v>
      </c>
      <c r="I238">
        <v>0</v>
      </c>
      <c r="J238" t="s">
        <v>20</v>
      </c>
      <c r="K238">
        <v>0</v>
      </c>
    </row>
    <row r="239" spans="1:11" x14ac:dyDescent="0.25">
      <c r="A239" t="s">
        <v>267</v>
      </c>
      <c r="B239" t="s">
        <v>21</v>
      </c>
      <c r="C239" s="3">
        <v>33260</v>
      </c>
      <c r="D239">
        <v>32</v>
      </c>
      <c r="E239" t="s">
        <v>12</v>
      </c>
      <c r="F239" t="s">
        <v>17</v>
      </c>
      <c r="G239" t="s">
        <v>23</v>
      </c>
      <c r="H239">
        <v>1775</v>
      </c>
      <c r="I239">
        <v>0</v>
      </c>
      <c r="J239" t="s">
        <v>15</v>
      </c>
      <c r="K239">
        <v>2</v>
      </c>
    </row>
    <row r="240" spans="1:11" x14ac:dyDescent="0.25">
      <c r="A240" t="s">
        <v>268</v>
      </c>
      <c r="B240" t="s">
        <v>21</v>
      </c>
      <c r="C240" s="3">
        <v>34676</v>
      </c>
      <c r="D240">
        <v>29</v>
      </c>
      <c r="E240" t="s">
        <v>22</v>
      </c>
      <c r="F240" t="s">
        <v>13</v>
      </c>
      <c r="G240" t="s">
        <v>14</v>
      </c>
      <c r="H240">
        <v>2025</v>
      </c>
      <c r="I240">
        <v>11342</v>
      </c>
      <c r="J240" t="s">
        <v>20</v>
      </c>
      <c r="K240">
        <v>0</v>
      </c>
    </row>
    <row r="241" spans="1:11" x14ac:dyDescent="0.25">
      <c r="A241" t="s">
        <v>269</v>
      </c>
      <c r="B241" t="s">
        <v>21</v>
      </c>
      <c r="C241" s="3">
        <v>34981</v>
      </c>
      <c r="D241">
        <v>28</v>
      </c>
      <c r="E241" t="s">
        <v>30</v>
      </c>
      <c r="F241" t="s">
        <v>27</v>
      </c>
      <c r="G241" t="s">
        <v>14</v>
      </c>
      <c r="H241">
        <v>2225</v>
      </c>
      <c r="I241">
        <v>14133</v>
      </c>
      <c r="J241" t="s">
        <v>20</v>
      </c>
      <c r="K241">
        <v>0</v>
      </c>
    </row>
    <row r="242" spans="1:11" x14ac:dyDescent="0.25">
      <c r="A242" t="s">
        <v>270</v>
      </c>
      <c r="B242" t="s">
        <v>19</v>
      </c>
      <c r="C242" s="3">
        <v>32584</v>
      </c>
      <c r="D242">
        <v>34</v>
      </c>
      <c r="E242" t="s">
        <v>22</v>
      </c>
      <c r="F242" t="s">
        <v>27</v>
      </c>
      <c r="G242" t="s">
        <v>14</v>
      </c>
      <c r="H242">
        <v>2225</v>
      </c>
      <c r="I242">
        <v>21994</v>
      </c>
      <c r="J242" t="s">
        <v>15</v>
      </c>
      <c r="K242">
        <v>9</v>
      </c>
    </row>
    <row r="243" spans="1:11" x14ac:dyDescent="0.25">
      <c r="A243" t="s">
        <v>271</v>
      </c>
      <c r="B243" t="s">
        <v>21</v>
      </c>
      <c r="C243" s="3">
        <v>29449</v>
      </c>
      <c r="D243">
        <v>43</v>
      </c>
      <c r="E243" t="s">
        <v>26</v>
      </c>
      <c r="F243" t="s">
        <v>17</v>
      </c>
      <c r="G243" t="s">
        <v>14</v>
      </c>
      <c r="H243">
        <v>1825</v>
      </c>
      <c r="I243">
        <v>12448</v>
      </c>
      <c r="J243" t="s">
        <v>15</v>
      </c>
      <c r="K243">
        <v>15</v>
      </c>
    </row>
    <row r="244" spans="1:11" x14ac:dyDescent="0.25">
      <c r="A244" t="s">
        <v>272</v>
      </c>
      <c r="B244" t="s">
        <v>11</v>
      </c>
      <c r="C244" s="3">
        <v>27235</v>
      </c>
      <c r="D244">
        <v>49</v>
      </c>
      <c r="E244" t="s">
        <v>24</v>
      </c>
      <c r="F244" t="s">
        <v>17</v>
      </c>
      <c r="G244" t="s">
        <v>14</v>
      </c>
      <c r="H244">
        <v>1825</v>
      </c>
      <c r="I244">
        <v>10507</v>
      </c>
      <c r="J244" t="s">
        <v>20</v>
      </c>
      <c r="K244">
        <v>0</v>
      </c>
    </row>
    <row r="245" spans="1:11" x14ac:dyDescent="0.25">
      <c r="A245" t="s">
        <v>273</v>
      </c>
      <c r="B245" t="s">
        <v>19</v>
      </c>
      <c r="C245" s="3">
        <v>36102</v>
      </c>
      <c r="D245">
        <v>25</v>
      </c>
      <c r="E245" t="s">
        <v>26</v>
      </c>
      <c r="F245" t="s">
        <v>27</v>
      </c>
      <c r="G245" t="s">
        <v>18</v>
      </c>
      <c r="H245">
        <v>2575</v>
      </c>
      <c r="I245">
        <v>0</v>
      </c>
      <c r="J245" t="s">
        <v>20</v>
      </c>
      <c r="K245">
        <v>0</v>
      </c>
    </row>
    <row r="246" spans="1:11" x14ac:dyDescent="0.25">
      <c r="A246" t="s">
        <v>274</v>
      </c>
      <c r="B246" t="s">
        <v>11</v>
      </c>
      <c r="C246" s="3">
        <v>29344</v>
      </c>
      <c r="D246">
        <v>43</v>
      </c>
      <c r="E246" t="s">
        <v>26</v>
      </c>
      <c r="F246" t="s">
        <v>17</v>
      </c>
      <c r="G246" t="s">
        <v>14</v>
      </c>
      <c r="H246">
        <v>1825</v>
      </c>
      <c r="I246">
        <v>18424</v>
      </c>
      <c r="J246" t="s">
        <v>15</v>
      </c>
      <c r="K246">
        <v>2</v>
      </c>
    </row>
    <row r="247" spans="1:11" x14ac:dyDescent="0.25">
      <c r="A247" t="s">
        <v>275</v>
      </c>
      <c r="B247" t="s">
        <v>19</v>
      </c>
      <c r="C247" s="3">
        <v>26582</v>
      </c>
      <c r="D247">
        <v>51</v>
      </c>
      <c r="E247" t="s">
        <v>16</v>
      </c>
      <c r="F247" t="s">
        <v>17</v>
      </c>
      <c r="G247" t="s">
        <v>14</v>
      </c>
      <c r="H247">
        <v>1825</v>
      </c>
      <c r="I247">
        <v>19861</v>
      </c>
      <c r="J247" t="s">
        <v>20</v>
      </c>
      <c r="K247">
        <v>0</v>
      </c>
    </row>
    <row r="248" spans="1:11" x14ac:dyDescent="0.25">
      <c r="A248" t="s">
        <v>276</v>
      </c>
      <c r="B248" t="s">
        <v>11</v>
      </c>
      <c r="C248" s="3">
        <v>26881</v>
      </c>
      <c r="D248">
        <v>50</v>
      </c>
      <c r="E248" t="s">
        <v>25</v>
      </c>
      <c r="F248" t="s">
        <v>17</v>
      </c>
      <c r="G248" t="s">
        <v>23</v>
      </c>
      <c r="H248">
        <v>1775</v>
      </c>
      <c r="I248">
        <v>0</v>
      </c>
      <c r="J248" t="s">
        <v>15</v>
      </c>
      <c r="K248">
        <v>5</v>
      </c>
    </row>
    <row r="249" spans="1:11" x14ac:dyDescent="0.25">
      <c r="A249" t="s">
        <v>277</v>
      </c>
      <c r="B249" t="s">
        <v>19</v>
      </c>
      <c r="C249" s="3">
        <v>33745</v>
      </c>
      <c r="D249">
        <v>31</v>
      </c>
      <c r="E249" t="s">
        <v>28</v>
      </c>
      <c r="F249" t="s">
        <v>13</v>
      </c>
      <c r="G249" t="s">
        <v>23</v>
      </c>
      <c r="H249">
        <v>1975</v>
      </c>
      <c r="I249">
        <v>0</v>
      </c>
      <c r="J249" t="s">
        <v>15</v>
      </c>
      <c r="K249">
        <v>6</v>
      </c>
    </row>
    <row r="250" spans="1:11" x14ac:dyDescent="0.25">
      <c r="A250" t="s">
        <v>278</v>
      </c>
      <c r="B250" t="s">
        <v>21</v>
      </c>
      <c r="C250" s="3">
        <v>35625</v>
      </c>
      <c r="D250">
        <v>26</v>
      </c>
      <c r="E250" t="s">
        <v>25</v>
      </c>
      <c r="F250" t="s">
        <v>17</v>
      </c>
      <c r="G250" t="s">
        <v>14</v>
      </c>
      <c r="H250">
        <v>1825</v>
      </c>
      <c r="I250">
        <v>16465</v>
      </c>
      <c r="J250" t="s">
        <v>20</v>
      </c>
      <c r="K250">
        <v>0</v>
      </c>
    </row>
    <row r="251" spans="1:11" x14ac:dyDescent="0.25">
      <c r="A251" t="s">
        <v>279</v>
      </c>
      <c r="B251" t="s">
        <v>21</v>
      </c>
      <c r="C251" s="3">
        <v>32263</v>
      </c>
      <c r="D251">
        <v>35</v>
      </c>
      <c r="E251" t="s">
        <v>16</v>
      </c>
      <c r="F251" t="s">
        <v>27</v>
      </c>
      <c r="G251" t="s">
        <v>14</v>
      </c>
      <c r="H251">
        <v>2225</v>
      </c>
      <c r="I251">
        <v>20800</v>
      </c>
      <c r="J251" t="s">
        <v>15</v>
      </c>
      <c r="K251">
        <v>7</v>
      </c>
    </row>
    <row r="252" spans="1:11" x14ac:dyDescent="0.25">
      <c r="A252" t="s">
        <v>280</v>
      </c>
      <c r="B252" t="s">
        <v>11</v>
      </c>
      <c r="C252" s="3">
        <v>26443</v>
      </c>
      <c r="D252">
        <v>51</v>
      </c>
      <c r="E252" t="s">
        <v>24</v>
      </c>
      <c r="F252" t="s">
        <v>17</v>
      </c>
      <c r="G252" t="s">
        <v>14</v>
      </c>
      <c r="H252">
        <v>1825</v>
      </c>
      <c r="I252">
        <v>20074</v>
      </c>
      <c r="J252" t="s">
        <v>20</v>
      </c>
      <c r="K252">
        <v>0</v>
      </c>
    </row>
    <row r="253" spans="1:11" x14ac:dyDescent="0.25">
      <c r="A253" t="s">
        <v>281</v>
      </c>
      <c r="B253" t="s">
        <v>19</v>
      </c>
      <c r="C253" s="3">
        <v>26336</v>
      </c>
      <c r="D253">
        <v>51</v>
      </c>
      <c r="E253" t="s">
        <v>29</v>
      </c>
      <c r="F253" t="s">
        <v>13</v>
      </c>
      <c r="G253" t="s">
        <v>23</v>
      </c>
      <c r="H253">
        <v>1975</v>
      </c>
      <c r="I253">
        <v>0</v>
      </c>
      <c r="J253" t="s">
        <v>15</v>
      </c>
      <c r="K253">
        <v>15</v>
      </c>
    </row>
    <row r="254" spans="1:11" x14ac:dyDescent="0.25">
      <c r="A254" t="s">
        <v>282</v>
      </c>
      <c r="B254" t="s">
        <v>19</v>
      </c>
      <c r="C254" s="3">
        <v>26396</v>
      </c>
      <c r="D254">
        <v>51</v>
      </c>
      <c r="E254" t="s">
        <v>22</v>
      </c>
      <c r="F254" t="s">
        <v>27</v>
      </c>
      <c r="G254" t="s">
        <v>14</v>
      </c>
      <c r="H254">
        <v>2225</v>
      </c>
      <c r="I254">
        <v>13519</v>
      </c>
      <c r="J254" t="s">
        <v>15</v>
      </c>
      <c r="K254">
        <v>6</v>
      </c>
    </row>
    <row r="255" spans="1:11" x14ac:dyDescent="0.25">
      <c r="A255" t="s">
        <v>283</v>
      </c>
      <c r="B255" t="s">
        <v>19</v>
      </c>
      <c r="C255" s="3">
        <v>34386</v>
      </c>
      <c r="D255">
        <v>29</v>
      </c>
      <c r="E255" t="s">
        <v>16</v>
      </c>
      <c r="F255" t="s">
        <v>27</v>
      </c>
      <c r="G255" t="s">
        <v>23</v>
      </c>
      <c r="H255">
        <v>2175</v>
      </c>
      <c r="I255">
        <v>0</v>
      </c>
      <c r="J255" t="s">
        <v>15</v>
      </c>
      <c r="K255">
        <v>9</v>
      </c>
    </row>
    <row r="256" spans="1:11" x14ac:dyDescent="0.25">
      <c r="A256" t="s">
        <v>284</v>
      </c>
      <c r="B256" t="s">
        <v>21</v>
      </c>
      <c r="C256" s="3">
        <v>31478</v>
      </c>
      <c r="D256">
        <v>37</v>
      </c>
      <c r="E256" t="s">
        <v>26</v>
      </c>
      <c r="F256" t="s">
        <v>13</v>
      </c>
      <c r="G256" t="s">
        <v>18</v>
      </c>
      <c r="H256">
        <v>2375</v>
      </c>
      <c r="I256">
        <v>0</v>
      </c>
      <c r="J256" t="s">
        <v>15</v>
      </c>
      <c r="K256">
        <v>7</v>
      </c>
    </row>
    <row r="257" spans="1:11" x14ac:dyDescent="0.25">
      <c r="A257" t="s">
        <v>285</v>
      </c>
      <c r="B257" t="s">
        <v>19</v>
      </c>
      <c r="C257" s="3">
        <v>31302</v>
      </c>
      <c r="D257">
        <v>38</v>
      </c>
      <c r="E257" t="s">
        <v>25</v>
      </c>
      <c r="F257" t="s">
        <v>13</v>
      </c>
      <c r="G257" t="s">
        <v>14</v>
      </c>
      <c r="H257">
        <v>2025</v>
      </c>
      <c r="I257">
        <v>11324</v>
      </c>
      <c r="J257" t="s">
        <v>15</v>
      </c>
      <c r="K257">
        <v>15</v>
      </c>
    </row>
    <row r="258" spans="1:11" x14ac:dyDescent="0.25">
      <c r="A258" t="s">
        <v>286</v>
      </c>
      <c r="B258" t="s">
        <v>21</v>
      </c>
      <c r="C258" s="3">
        <v>35115</v>
      </c>
      <c r="D258">
        <v>27</v>
      </c>
      <c r="E258" t="s">
        <v>26</v>
      </c>
      <c r="F258" t="s">
        <v>13</v>
      </c>
      <c r="G258" t="s">
        <v>18</v>
      </c>
      <c r="H258">
        <v>2375</v>
      </c>
      <c r="I258">
        <v>0</v>
      </c>
      <c r="J258" t="s">
        <v>20</v>
      </c>
      <c r="K258">
        <v>0</v>
      </c>
    </row>
    <row r="259" spans="1:11" x14ac:dyDescent="0.25">
      <c r="A259" t="s">
        <v>287</v>
      </c>
      <c r="B259" t="s">
        <v>21</v>
      </c>
      <c r="C259" s="3">
        <v>34577</v>
      </c>
      <c r="D259">
        <v>29</v>
      </c>
      <c r="E259" t="s">
        <v>16</v>
      </c>
      <c r="F259" t="s">
        <v>13</v>
      </c>
      <c r="G259" t="s">
        <v>23</v>
      </c>
      <c r="H259">
        <v>1975</v>
      </c>
      <c r="I259">
        <v>0</v>
      </c>
      <c r="J259" t="s">
        <v>20</v>
      </c>
      <c r="K259">
        <v>0</v>
      </c>
    </row>
    <row r="260" spans="1:11" x14ac:dyDescent="0.25">
      <c r="A260" t="s">
        <v>288</v>
      </c>
      <c r="B260" t="s">
        <v>11</v>
      </c>
      <c r="C260" s="3">
        <v>35140</v>
      </c>
      <c r="D260">
        <v>27</v>
      </c>
      <c r="E260" t="s">
        <v>24</v>
      </c>
      <c r="F260" t="s">
        <v>13</v>
      </c>
      <c r="G260" t="s">
        <v>14</v>
      </c>
      <c r="H260">
        <v>2025</v>
      </c>
      <c r="I260">
        <v>10763</v>
      </c>
      <c r="J260" t="s">
        <v>15</v>
      </c>
      <c r="K260">
        <v>7</v>
      </c>
    </row>
    <row r="261" spans="1:11" x14ac:dyDescent="0.25">
      <c r="A261" t="s">
        <v>289</v>
      </c>
      <c r="B261" t="s">
        <v>11</v>
      </c>
      <c r="C261" s="3">
        <v>29683</v>
      </c>
      <c r="D261">
        <v>42</v>
      </c>
      <c r="E261" t="s">
        <v>16</v>
      </c>
      <c r="F261" t="s">
        <v>17</v>
      </c>
      <c r="G261" t="s">
        <v>23</v>
      </c>
      <c r="H261">
        <v>1775</v>
      </c>
      <c r="I261">
        <v>0</v>
      </c>
      <c r="J261" t="s">
        <v>15</v>
      </c>
      <c r="K261">
        <v>5</v>
      </c>
    </row>
    <row r="262" spans="1:11" x14ac:dyDescent="0.25">
      <c r="A262" t="s">
        <v>290</v>
      </c>
      <c r="B262" t="s">
        <v>19</v>
      </c>
      <c r="C262" s="3">
        <v>34449</v>
      </c>
      <c r="D262">
        <v>29</v>
      </c>
      <c r="E262" t="s">
        <v>25</v>
      </c>
      <c r="F262" t="s">
        <v>27</v>
      </c>
      <c r="G262" t="s">
        <v>18</v>
      </c>
      <c r="H262">
        <v>2575</v>
      </c>
      <c r="I262">
        <v>0</v>
      </c>
      <c r="J262" t="s">
        <v>20</v>
      </c>
      <c r="K262">
        <v>0</v>
      </c>
    </row>
    <row r="263" spans="1:11" x14ac:dyDescent="0.25">
      <c r="A263" t="s">
        <v>291</v>
      </c>
      <c r="B263" t="s">
        <v>19</v>
      </c>
      <c r="C263" s="3">
        <v>34413</v>
      </c>
      <c r="D263">
        <v>29</v>
      </c>
      <c r="E263" t="s">
        <v>28</v>
      </c>
      <c r="F263" t="s">
        <v>27</v>
      </c>
      <c r="G263" t="s">
        <v>23</v>
      </c>
      <c r="H263">
        <v>2175</v>
      </c>
      <c r="I263">
        <v>0</v>
      </c>
      <c r="J263" t="s">
        <v>20</v>
      </c>
      <c r="K263">
        <v>0</v>
      </c>
    </row>
    <row r="264" spans="1:11" x14ac:dyDescent="0.25">
      <c r="A264" t="s">
        <v>292</v>
      </c>
      <c r="B264" t="s">
        <v>21</v>
      </c>
      <c r="C264" s="3">
        <v>33591</v>
      </c>
      <c r="D264">
        <v>32</v>
      </c>
      <c r="E264" t="s">
        <v>25</v>
      </c>
      <c r="F264" t="s">
        <v>17</v>
      </c>
      <c r="G264" t="s">
        <v>14</v>
      </c>
      <c r="H264">
        <v>1825</v>
      </c>
      <c r="I264">
        <v>23904</v>
      </c>
      <c r="J264" t="s">
        <v>20</v>
      </c>
      <c r="K264">
        <v>0</v>
      </c>
    </row>
    <row r="265" spans="1:11" x14ac:dyDescent="0.25">
      <c r="A265" t="s">
        <v>293</v>
      </c>
      <c r="B265" t="s">
        <v>11</v>
      </c>
      <c r="C265" s="3">
        <v>35210</v>
      </c>
      <c r="D265">
        <v>27</v>
      </c>
      <c r="E265" t="s">
        <v>25</v>
      </c>
      <c r="F265" t="s">
        <v>17</v>
      </c>
      <c r="G265" t="s">
        <v>23</v>
      </c>
      <c r="H265">
        <v>1775</v>
      </c>
      <c r="I265">
        <v>0</v>
      </c>
      <c r="J265" t="s">
        <v>20</v>
      </c>
      <c r="K265">
        <v>0</v>
      </c>
    </row>
    <row r="266" spans="1:11" x14ac:dyDescent="0.25">
      <c r="A266" t="s">
        <v>294</v>
      </c>
      <c r="B266" t="s">
        <v>11</v>
      </c>
      <c r="C266" s="3">
        <v>27062</v>
      </c>
      <c r="D266">
        <v>49</v>
      </c>
      <c r="E266" t="s">
        <v>31</v>
      </c>
      <c r="F266" t="s">
        <v>13</v>
      </c>
      <c r="G266" t="s">
        <v>18</v>
      </c>
      <c r="H266">
        <v>2375</v>
      </c>
      <c r="I266">
        <v>0</v>
      </c>
      <c r="J266" t="s">
        <v>15</v>
      </c>
      <c r="K266">
        <v>15</v>
      </c>
    </row>
    <row r="267" spans="1:11" x14ac:dyDescent="0.25">
      <c r="A267" t="s">
        <v>295</v>
      </c>
      <c r="B267" t="s">
        <v>11</v>
      </c>
      <c r="C267" s="3">
        <v>27382</v>
      </c>
      <c r="D267">
        <v>49</v>
      </c>
      <c r="E267" t="s">
        <v>22</v>
      </c>
      <c r="F267" t="s">
        <v>17</v>
      </c>
      <c r="G267" t="s">
        <v>23</v>
      </c>
      <c r="H267">
        <v>1775</v>
      </c>
      <c r="I267">
        <v>0</v>
      </c>
      <c r="J267" t="s">
        <v>15</v>
      </c>
      <c r="K267">
        <v>8</v>
      </c>
    </row>
    <row r="268" spans="1:11" x14ac:dyDescent="0.25">
      <c r="A268" t="s">
        <v>296</v>
      </c>
      <c r="B268" t="s">
        <v>19</v>
      </c>
      <c r="C268" s="3">
        <v>27892</v>
      </c>
      <c r="D268">
        <v>47</v>
      </c>
      <c r="E268" t="s">
        <v>22</v>
      </c>
      <c r="F268" t="s">
        <v>27</v>
      </c>
      <c r="G268" t="s">
        <v>23</v>
      </c>
      <c r="H268">
        <v>2175</v>
      </c>
      <c r="I268">
        <v>0</v>
      </c>
      <c r="J268" t="s">
        <v>15</v>
      </c>
      <c r="K268">
        <v>15</v>
      </c>
    </row>
    <row r="269" spans="1:11" x14ac:dyDescent="0.25">
      <c r="A269" t="s">
        <v>297</v>
      </c>
      <c r="B269" t="s">
        <v>19</v>
      </c>
      <c r="C269" s="3">
        <v>31940</v>
      </c>
      <c r="D269">
        <v>36</v>
      </c>
      <c r="E269" t="s">
        <v>31</v>
      </c>
      <c r="F269" t="s">
        <v>13</v>
      </c>
      <c r="G269" t="s">
        <v>14</v>
      </c>
      <c r="H269">
        <v>2025</v>
      </c>
      <c r="I269">
        <v>23601</v>
      </c>
      <c r="J269" t="s">
        <v>20</v>
      </c>
      <c r="K269">
        <v>0</v>
      </c>
    </row>
    <row r="270" spans="1:11" x14ac:dyDescent="0.25">
      <c r="A270" t="s">
        <v>298</v>
      </c>
      <c r="B270" t="s">
        <v>19</v>
      </c>
      <c r="C270" s="3">
        <v>34731</v>
      </c>
      <c r="D270">
        <v>28</v>
      </c>
      <c r="E270" t="s">
        <v>26</v>
      </c>
      <c r="F270" t="s">
        <v>13</v>
      </c>
      <c r="G270" t="s">
        <v>14</v>
      </c>
      <c r="H270">
        <v>2025</v>
      </c>
      <c r="I270">
        <v>17517</v>
      </c>
      <c r="J270" t="s">
        <v>15</v>
      </c>
      <c r="K270">
        <v>1</v>
      </c>
    </row>
    <row r="271" spans="1:11" x14ac:dyDescent="0.25">
      <c r="A271" t="s">
        <v>299</v>
      </c>
      <c r="B271" t="s">
        <v>21</v>
      </c>
      <c r="C271" s="3">
        <v>35890</v>
      </c>
      <c r="D271">
        <v>25</v>
      </c>
      <c r="E271" t="s">
        <v>30</v>
      </c>
      <c r="F271" t="s">
        <v>27</v>
      </c>
      <c r="G271" t="s">
        <v>14</v>
      </c>
      <c r="H271">
        <v>2225</v>
      </c>
      <c r="I271">
        <v>15275</v>
      </c>
      <c r="J271" t="s">
        <v>20</v>
      </c>
      <c r="K271">
        <v>0</v>
      </c>
    </row>
    <row r="272" spans="1:11" x14ac:dyDescent="0.25">
      <c r="A272" t="s">
        <v>300</v>
      </c>
      <c r="B272" t="s">
        <v>11</v>
      </c>
      <c r="C272" s="3">
        <v>32906</v>
      </c>
      <c r="D272">
        <v>33</v>
      </c>
      <c r="E272" t="s">
        <v>30</v>
      </c>
      <c r="F272" t="s">
        <v>27</v>
      </c>
      <c r="G272" t="s">
        <v>14</v>
      </c>
      <c r="H272">
        <v>2225</v>
      </c>
      <c r="I272">
        <v>12054</v>
      </c>
      <c r="J272" t="s">
        <v>15</v>
      </c>
      <c r="K272">
        <v>13</v>
      </c>
    </row>
    <row r="273" spans="1:11" x14ac:dyDescent="0.25">
      <c r="A273" t="s">
        <v>301</v>
      </c>
      <c r="B273" t="s">
        <v>11</v>
      </c>
      <c r="C273" s="3">
        <v>27442</v>
      </c>
      <c r="D273">
        <v>48</v>
      </c>
      <c r="E273" t="s">
        <v>24</v>
      </c>
      <c r="F273" t="s">
        <v>17</v>
      </c>
      <c r="G273" t="s">
        <v>23</v>
      </c>
      <c r="H273">
        <v>1775</v>
      </c>
      <c r="I273">
        <v>0</v>
      </c>
      <c r="J273" t="s">
        <v>20</v>
      </c>
      <c r="K273">
        <v>0</v>
      </c>
    </row>
    <row r="274" spans="1:11" x14ac:dyDescent="0.25">
      <c r="A274" t="s">
        <v>302</v>
      </c>
      <c r="B274" t="s">
        <v>19</v>
      </c>
      <c r="C274" s="3">
        <v>30857</v>
      </c>
      <c r="D274">
        <v>39</v>
      </c>
      <c r="E274" t="s">
        <v>30</v>
      </c>
      <c r="F274" t="s">
        <v>27</v>
      </c>
      <c r="G274" t="s">
        <v>18</v>
      </c>
      <c r="H274">
        <v>2575</v>
      </c>
      <c r="I274">
        <v>0</v>
      </c>
      <c r="J274" t="s">
        <v>15</v>
      </c>
      <c r="K274">
        <v>10</v>
      </c>
    </row>
    <row r="275" spans="1:11" x14ac:dyDescent="0.25">
      <c r="A275" t="s">
        <v>303</v>
      </c>
      <c r="B275" t="s">
        <v>19</v>
      </c>
      <c r="C275" s="3">
        <v>26450</v>
      </c>
      <c r="D275">
        <v>51</v>
      </c>
      <c r="E275" t="s">
        <v>31</v>
      </c>
      <c r="F275" t="s">
        <v>17</v>
      </c>
      <c r="G275" t="s">
        <v>18</v>
      </c>
      <c r="H275">
        <v>2175</v>
      </c>
      <c r="I275">
        <v>0</v>
      </c>
      <c r="J275" t="s">
        <v>20</v>
      </c>
      <c r="K275">
        <v>0</v>
      </c>
    </row>
    <row r="276" spans="1:11" x14ac:dyDescent="0.25">
      <c r="A276" t="s">
        <v>304</v>
      </c>
      <c r="B276" t="s">
        <v>19</v>
      </c>
      <c r="C276" s="3">
        <v>28109</v>
      </c>
      <c r="D276">
        <v>47</v>
      </c>
      <c r="E276" t="s">
        <v>24</v>
      </c>
      <c r="F276" t="s">
        <v>13</v>
      </c>
      <c r="G276" t="s">
        <v>14</v>
      </c>
      <c r="H276">
        <v>2025</v>
      </c>
      <c r="I276">
        <v>10792</v>
      </c>
      <c r="J276" t="s">
        <v>15</v>
      </c>
      <c r="K276">
        <v>6</v>
      </c>
    </row>
    <row r="277" spans="1:11" x14ac:dyDescent="0.25">
      <c r="A277" t="s">
        <v>305</v>
      </c>
      <c r="B277" t="s">
        <v>11</v>
      </c>
      <c r="C277" s="3">
        <v>28058</v>
      </c>
      <c r="D277">
        <v>47</v>
      </c>
      <c r="E277" t="s">
        <v>16</v>
      </c>
      <c r="F277" t="s">
        <v>13</v>
      </c>
      <c r="G277" t="s">
        <v>14</v>
      </c>
      <c r="H277">
        <v>2025</v>
      </c>
      <c r="I277">
        <v>22911</v>
      </c>
      <c r="J277" t="s">
        <v>20</v>
      </c>
      <c r="K277">
        <v>0</v>
      </c>
    </row>
    <row r="278" spans="1:11" x14ac:dyDescent="0.25">
      <c r="A278" t="s">
        <v>306</v>
      </c>
      <c r="B278" t="s">
        <v>19</v>
      </c>
      <c r="C278" s="3">
        <v>32646</v>
      </c>
      <c r="D278">
        <v>34</v>
      </c>
      <c r="E278" t="s">
        <v>16</v>
      </c>
      <c r="F278" t="s">
        <v>27</v>
      </c>
      <c r="G278" t="s">
        <v>14</v>
      </c>
      <c r="H278">
        <v>2225</v>
      </c>
      <c r="I278">
        <v>22704</v>
      </c>
      <c r="J278" t="s">
        <v>15</v>
      </c>
      <c r="K278">
        <v>5</v>
      </c>
    </row>
    <row r="279" spans="1:11" x14ac:dyDescent="0.25">
      <c r="A279" t="s">
        <v>307</v>
      </c>
      <c r="B279" t="s">
        <v>19</v>
      </c>
      <c r="C279" s="3">
        <v>31408</v>
      </c>
      <c r="D279">
        <v>38</v>
      </c>
      <c r="E279" t="s">
        <v>29</v>
      </c>
      <c r="F279" t="s">
        <v>13</v>
      </c>
      <c r="G279" t="s">
        <v>18</v>
      </c>
      <c r="H279">
        <v>2375</v>
      </c>
      <c r="I279">
        <v>0</v>
      </c>
      <c r="J279" t="s">
        <v>15</v>
      </c>
      <c r="K279">
        <v>8</v>
      </c>
    </row>
    <row r="280" spans="1:11" x14ac:dyDescent="0.25">
      <c r="A280" t="s">
        <v>308</v>
      </c>
      <c r="B280" t="s">
        <v>19</v>
      </c>
      <c r="C280" s="3">
        <v>33835</v>
      </c>
      <c r="D280">
        <v>31</v>
      </c>
      <c r="E280" t="s">
        <v>26</v>
      </c>
      <c r="F280" t="s">
        <v>17</v>
      </c>
      <c r="G280" t="s">
        <v>18</v>
      </c>
      <c r="H280">
        <v>2175</v>
      </c>
      <c r="I280">
        <v>0</v>
      </c>
      <c r="J280" t="s">
        <v>20</v>
      </c>
      <c r="K280">
        <v>0</v>
      </c>
    </row>
    <row r="281" spans="1:11" x14ac:dyDescent="0.25">
      <c r="A281" t="s">
        <v>309</v>
      </c>
      <c r="B281" t="s">
        <v>21</v>
      </c>
      <c r="C281" s="3">
        <v>33222</v>
      </c>
      <c r="D281">
        <v>33</v>
      </c>
      <c r="E281" t="s">
        <v>16</v>
      </c>
      <c r="F281" t="s">
        <v>17</v>
      </c>
      <c r="G281" t="s">
        <v>14</v>
      </c>
      <c r="H281">
        <v>1825</v>
      </c>
      <c r="I281">
        <v>15831</v>
      </c>
      <c r="J281" t="s">
        <v>20</v>
      </c>
      <c r="K281">
        <v>0</v>
      </c>
    </row>
    <row r="282" spans="1:11" x14ac:dyDescent="0.25">
      <c r="A282" t="s">
        <v>310</v>
      </c>
      <c r="B282" t="s">
        <v>19</v>
      </c>
      <c r="C282" s="3">
        <v>27691</v>
      </c>
      <c r="D282">
        <v>48</v>
      </c>
      <c r="E282" t="s">
        <v>24</v>
      </c>
      <c r="F282" t="s">
        <v>13</v>
      </c>
      <c r="G282" t="s">
        <v>18</v>
      </c>
      <c r="H282">
        <v>2375</v>
      </c>
      <c r="I282">
        <v>0</v>
      </c>
      <c r="J282" t="s">
        <v>15</v>
      </c>
      <c r="K282">
        <v>6</v>
      </c>
    </row>
    <row r="283" spans="1:11" x14ac:dyDescent="0.25">
      <c r="A283" t="s">
        <v>311</v>
      </c>
      <c r="B283" t="s">
        <v>19</v>
      </c>
      <c r="C283" s="3">
        <v>34111</v>
      </c>
      <c r="D283">
        <v>30</v>
      </c>
      <c r="E283" t="s">
        <v>28</v>
      </c>
      <c r="F283" t="s">
        <v>13</v>
      </c>
      <c r="G283" t="s">
        <v>23</v>
      </c>
      <c r="H283">
        <v>1975</v>
      </c>
      <c r="I283">
        <v>0</v>
      </c>
      <c r="J283" t="s">
        <v>20</v>
      </c>
      <c r="K283">
        <v>0</v>
      </c>
    </row>
    <row r="284" spans="1:11" x14ac:dyDescent="0.25">
      <c r="A284" t="s">
        <v>312</v>
      </c>
      <c r="B284" t="s">
        <v>11</v>
      </c>
      <c r="C284" s="3">
        <v>27413</v>
      </c>
      <c r="D284">
        <v>48</v>
      </c>
      <c r="E284" t="s">
        <v>28</v>
      </c>
      <c r="F284" t="s">
        <v>17</v>
      </c>
      <c r="G284" t="s">
        <v>14</v>
      </c>
      <c r="H284">
        <v>1825</v>
      </c>
      <c r="I284">
        <v>14215</v>
      </c>
      <c r="J284" t="s">
        <v>15</v>
      </c>
      <c r="K284">
        <v>2</v>
      </c>
    </row>
    <row r="285" spans="1:11" x14ac:dyDescent="0.25">
      <c r="A285" t="s">
        <v>313</v>
      </c>
      <c r="B285" t="s">
        <v>19</v>
      </c>
      <c r="C285" s="3">
        <v>32084</v>
      </c>
      <c r="D285">
        <v>36</v>
      </c>
      <c r="E285" t="s">
        <v>22</v>
      </c>
      <c r="F285" t="s">
        <v>17</v>
      </c>
      <c r="G285" t="s">
        <v>14</v>
      </c>
      <c r="H285">
        <v>1825</v>
      </c>
      <c r="I285">
        <v>22113</v>
      </c>
      <c r="J285" t="s">
        <v>15</v>
      </c>
      <c r="K285">
        <v>11</v>
      </c>
    </row>
    <row r="286" spans="1:11" x14ac:dyDescent="0.25">
      <c r="A286" t="s">
        <v>314</v>
      </c>
      <c r="B286" t="s">
        <v>21</v>
      </c>
      <c r="C286" s="3">
        <v>31148</v>
      </c>
      <c r="D286">
        <v>38</v>
      </c>
      <c r="E286" t="s">
        <v>26</v>
      </c>
      <c r="F286" t="s">
        <v>27</v>
      </c>
      <c r="G286" t="s">
        <v>18</v>
      </c>
      <c r="H286">
        <v>2575</v>
      </c>
      <c r="I286">
        <v>0</v>
      </c>
      <c r="J286" t="s">
        <v>20</v>
      </c>
      <c r="K286">
        <v>0</v>
      </c>
    </row>
    <row r="287" spans="1:11" x14ac:dyDescent="0.25">
      <c r="A287" t="s">
        <v>315</v>
      </c>
      <c r="B287" t="s">
        <v>21</v>
      </c>
      <c r="C287" s="3">
        <v>35229</v>
      </c>
      <c r="D287">
        <v>27</v>
      </c>
      <c r="E287" t="s">
        <v>25</v>
      </c>
      <c r="F287" t="s">
        <v>17</v>
      </c>
      <c r="G287" t="s">
        <v>18</v>
      </c>
      <c r="H287">
        <v>2175</v>
      </c>
      <c r="I287">
        <v>0</v>
      </c>
      <c r="J287" t="s">
        <v>20</v>
      </c>
      <c r="K287">
        <v>0</v>
      </c>
    </row>
    <row r="288" spans="1:11" x14ac:dyDescent="0.25">
      <c r="A288" t="s">
        <v>316</v>
      </c>
      <c r="B288" t="s">
        <v>19</v>
      </c>
      <c r="C288" s="3">
        <v>29787</v>
      </c>
      <c r="D288">
        <v>42</v>
      </c>
      <c r="E288" t="s">
        <v>26</v>
      </c>
      <c r="F288" t="s">
        <v>13</v>
      </c>
      <c r="G288" t="s">
        <v>23</v>
      </c>
      <c r="H288">
        <v>1975</v>
      </c>
      <c r="I288">
        <v>0</v>
      </c>
      <c r="J288" t="s">
        <v>15</v>
      </c>
      <c r="K288">
        <v>5</v>
      </c>
    </row>
    <row r="289" spans="1:11" x14ac:dyDescent="0.25">
      <c r="A289" t="s">
        <v>317</v>
      </c>
      <c r="B289" t="s">
        <v>21</v>
      </c>
      <c r="C289" s="3">
        <v>33994</v>
      </c>
      <c r="D289">
        <v>30</v>
      </c>
      <c r="E289" t="s">
        <v>30</v>
      </c>
      <c r="F289" t="s">
        <v>27</v>
      </c>
      <c r="G289" t="s">
        <v>14</v>
      </c>
      <c r="H289">
        <v>2225</v>
      </c>
      <c r="I289">
        <v>15613</v>
      </c>
      <c r="J289" t="s">
        <v>15</v>
      </c>
      <c r="K289">
        <v>9</v>
      </c>
    </row>
    <row r="290" spans="1:11" x14ac:dyDescent="0.25">
      <c r="A290" t="s">
        <v>318</v>
      </c>
      <c r="B290" t="s">
        <v>19</v>
      </c>
      <c r="C290" s="3">
        <v>31725</v>
      </c>
      <c r="D290">
        <v>37</v>
      </c>
      <c r="E290" t="s">
        <v>22</v>
      </c>
      <c r="F290" t="s">
        <v>17</v>
      </c>
      <c r="G290" t="s">
        <v>14</v>
      </c>
      <c r="H290">
        <v>1825</v>
      </c>
      <c r="I290">
        <v>22208</v>
      </c>
      <c r="J290" t="s">
        <v>20</v>
      </c>
      <c r="K290">
        <v>0</v>
      </c>
    </row>
    <row r="291" spans="1:11" x14ac:dyDescent="0.25">
      <c r="A291" t="s">
        <v>319</v>
      </c>
      <c r="B291" t="s">
        <v>11</v>
      </c>
      <c r="C291" s="3">
        <v>27016</v>
      </c>
      <c r="D291">
        <v>50</v>
      </c>
      <c r="E291" t="s">
        <v>30</v>
      </c>
      <c r="F291" t="s">
        <v>13</v>
      </c>
      <c r="G291" t="s">
        <v>18</v>
      </c>
      <c r="H291">
        <v>2375</v>
      </c>
      <c r="I291">
        <v>0</v>
      </c>
      <c r="J291" t="s">
        <v>20</v>
      </c>
      <c r="K291">
        <v>0</v>
      </c>
    </row>
    <row r="292" spans="1:11" x14ac:dyDescent="0.25">
      <c r="A292" t="s">
        <v>320</v>
      </c>
      <c r="B292" t="s">
        <v>21</v>
      </c>
      <c r="C292" s="3">
        <v>35656</v>
      </c>
      <c r="D292">
        <v>26</v>
      </c>
      <c r="E292" t="s">
        <v>12</v>
      </c>
      <c r="F292" t="s">
        <v>13</v>
      </c>
      <c r="G292" t="s">
        <v>23</v>
      </c>
      <c r="H292">
        <v>1975</v>
      </c>
      <c r="I292">
        <v>0</v>
      </c>
      <c r="J292" t="s">
        <v>20</v>
      </c>
      <c r="K292">
        <v>0</v>
      </c>
    </row>
    <row r="293" spans="1:11" x14ac:dyDescent="0.25">
      <c r="A293" t="s">
        <v>321</v>
      </c>
      <c r="B293" t="s">
        <v>21</v>
      </c>
      <c r="C293" s="3">
        <v>26513</v>
      </c>
      <c r="D293">
        <v>51</v>
      </c>
      <c r="E293" t="s">
        <v>29</v>
      </c>
      <c r="F293" t="s">
        <v>13</v>
      </c>
      <c r="G293" t="s">
        <v>14</v>
      </c>
      <c r="H293">
        <v>2025</v>
      </c>
      <c r="I293">
        <v>23634</v>
      </c>
      <c r="J293" t="s">
        <v>20</v>
      </c>
      <c r="K293">
        <v>0</v>
      </c>
    </row>
    <row r="294" spans="1:11" x14ac:dyDescent="0.25">
      <c r="A294" t="s">
        <v>322</v>
      </c>
      <c r="B294" t="s">
        <v>11</v>
      </c>
      <c r="C294" s="3">
        <v>35895</v>
      </c>
      <c r="D294">
        <v>25</v>
      </c>
      <c r="E294" t="s">
        <v>16</v>
      </c>
      <c r="F294" t="s">
        <v>13</v>
      </c>
      <c r="G294" t="s">
        <v>14</v>
      </c>
      <c r="H294">
        <v>2025</v>
      </c>
      <c r="I294">
        <v>24653</v>
      </c>
      <c r="J294" t="s">
        <v>20</v>
      </c>
      <c r="K294">
        <v>0</v>
      </c>
    </row>
    <row r="295" spans="1:11" x14ac:dyDescent="0.25">
      <c r="A295" t="s">
        <v>323</v>
      </c>
      <c r="B295" t="s">
        <v>19</v>
      </c>
      <c r="C295" s="3">
        <v>30759</v>
      </c>
      <c r="D295">
        <v>39</v>
      </c>
      <c r="E295" t="s">
        <v>12</v>
      </c>
      <c r="F295" t="s">
        <v>13</v>
      </c>
      <c r="G295" t="s">
        <v>14</v>
      </c>
      <c r="H295">
        <v>2025</v>
      </c>
      <c r="I295">
        <v>21422</v>
      </c>
      <c r="J295" t="s">
        <v>20</v>
      </c>
      <c r="K295">
        <v>0</v>
      </c>
    </row>
    <row r="296" spans="1:11" x14ac:dyDescent="0.25">
      <c r="A296" t="s">
        <v>324</v>
      </c>
      <c r="B296" t="s">
        <v>11</v>
      </c>
      <c r="C296" s="3">
        <v>29834</v>
      </c>
      <c r="D296">
        <v>42</v>
      </c>
      <c r="E296" t="s">
        <v>22</v>
      </c>
      <c r="F296" t="s">
        <v>27</v>
      </c>
      <c r="G296" t="s">
        <v>14</v>
      </c>
      <c r="H296">
        <v>2225</v>
      </c>
      <c r="I296">
        <v>21044</v>
      </c>
      <c r="J296" t="s">
        <v>20</v>
      </c>
      <c r="K296">
        <v>0</v>
      </c>
    </row>
    <row r="297" spans="1:11" x14ac:dyDescent="0.25">
      <c r="A297" t="s">
        <v>325</v>
      </c>
      <c r="B297" t="s">
        <v>19</v>
      </c>
      <c r="C297" s="3">
        <v>27832</v>
      </c>
      <c r="D297">
        <v>47</v>
      </c>
      <c r="E297" t="s">
        <v>16</v>
      </c>
      <c r="F297" t="s">
        <v>27</v>
      </c>
      <c r="G297" t="s">
        <v>14</v>
      </c>
      <c r="H297">
        <v>2225</v>
      </c>
      <c r="I297">
        <v>17482</v>
      </c>
      <c r="J297" t="s">
        <v>20</v>
      </c>
      <c r="K297">
        <v>0</v>
      </c>
    </row>
    <row r="298" spans="1:11" x14ac:dyDescent="0.25">
      <c r="A298" t="s">
        <v>326</v>
      </c>
      <c r="B298" t="s">
        <v>21</v>
      </c>
      <c r="C298" s="3">
        <v>34750</v>
      </c>
      <c r="D298">
        <v>28</v>
      </c>
      <c r="E298" t="s">
        <v>26</v>
      </c>
      <c r="F298" t="s">
        <v>27</v>
      </c>
      <c r="G298" t="s">
        <v>23</v>
      </c>
      <c r="H298">
        <v>2175</v>
      </c>
      <c r="I298">
        <v>0</v>
      </c>
      <c r="J298" t="s">
        <v>15</v>
      </c>
      <c r="K298">
        <v>11</v>
      </c>
    </row>
    <row r="299" spans="1:11" x14ac:dyDescent="0.25">
      <c r="A299" t="s">
        <v>327</v>
      </c>
      <c r="B299" t="s">
        <v>21</v>
      </c>
      <c r="C299" s="3">
        <v>27914</v>
      </c>
      <c r="D299">
        <v>47</v>
      </c>
      <c r="E299" t="s">
        <v>22</v>
      </c>
      <c r="F299" t="s">
        <v>13</v>
      </c>
      <c r="G299" t="s">
        <v>14</v>
      </c>
      <c r="H299">
        <v>2025</v>
      </c>
      <c r="I299">
        <v>21369</v>
      </c>
      <c r="J299" t="s">
        <v>15</v>
      </c>
      <c r="K299">
        <v>10</v>
      </c>
    </row>
    <row r="300" spans="1:11" x14ac:dyDescent="0.25">
      <c r="A300" t="s">
        <v>328</v>
      </c>
      <c r="B300" t="s">
        <v>21</v>
      </c>
      <c r="C300" s="3">
        <v>34742</v>
      </c>
      <c r="D300">
        <v>28</v>
      </c>
      <c r="E300" t="s">
        <v>12</v>
      </c>
      <c r="F300" t="s">
        <v>13</v>
      </c>
      <c r="G300" t="s">
        <v>23</v>
      </c>
      <c r="H300">
        <v>1975</v>
      </c>
      <c r="I300">
        <v>0</v>
      </c>
      <c r="J300" t="s">
        <v>20</v>
      </c>
      <c r="K300">
        <v>0</v>
      </c>
    </row>
    <row r="301" spans="1:11" x14ac:dyDescent="0.25">
      <c r="A301" t="s">
        <v>329</v>
      </c>
      <c r="B301" t="s">
        <v>11</v>
      </c>
      <c r="C301" s="3">
        <v>31260</v>
      </c>
      <c r="D301">
        <v>38</v>
      </c>
      <c r="E301" t="s">
        <v>25</v>
      </c>
      <c r="F301" t="s">
        <v>27</v>
      </c>
      <c r="G301" t="s">
        <v>18</v>
      </c>
      <c r="H301">
        <v>2575</v>
      </c>
      <c r="I301">
        <v>0</v>
      </c>
      <c r="J301" t="s">
        <v>20</v>
      </c>
      <c r="K301">
        <v>0</v>
      </c>
    </row>
    <row r="302" spans="1:11" x14ac:dyDescent="0.25">
      <c r="A302" t="s">
        <v>330</v>
      </c>
      <c r="B302" t="s">
        <v>21</v>
      </c>
      <c r="C302" s="3">
        <v>30008</v>
      </c>
      <c r="D302">
        <v>41</v>
      </c>
      <c r="E302" t="s">
        <v>29</v>
      </c>
      <c r="F302" t="s">
        <v>13</v>
      </c>
      <c r="G302" t="s">
        <v>18</v>
      </c>
      <c r="H302">
        <v>2375</v>
      </c>
      <c r="I302">
        <v>0</v>
      </c>
      <c r="J302" t="s">
        <v>15</v>
      </c>
      <c r="K302">
        <v>15</v>
      </c>
    </row>
    <row r="303" spans="1:11" x14ac:dyDescent="0.25">
      <c r="A303" t="s">
        <v>331</v>
      </c>
      <c r="B303" t="s">
        <v>19</v>
      </c>
      <c r="C303" s="3">
        <v>26687</v>
      </c>
      <c r="D303">
        <v>50</v>
      </c>
      <c r="E303" t="s">
        <v>26</v>
      </c>
      <c r="F303" t="s">
        <v>17</v>
      </c>
      <c r="G303" t="s">
        <v>14</v>
      </c>
      <c r="H303">
        <v>1825</v>
      </c>
      <c r="I303">
        <v>21304</v>
      </c>
      <c r="J303" t="s">
        <v>20</v>
      </c>
      <c r="K303">
        <v>0</v>
      </c>
    </row>
    <row r="304" spans="1:11" x14ac:dyDescent="0.25">
      <c r="A304" t="s">
        <v>332</v>
      </c>
      <c r="B304" t="s">
        <v>19</v>
      </c>
      <c r="C304" s="3">
        <v>29601</v>
      </c>
      <c r="D304">
        <v>42</v>
      </c>
      <c r="E304" t="s">
        <v>12</v>
      </c>
      <c r="F304" t="s">
        <v>27</v>
      </c>
      <c r="G304" t="s">
        <v>23</v>
      </c>
      <c r="H304">
        <v>2175</v>
      </c>
      <c r="I304">
        <v>0</v>
      </c>
      <c r="J304" t="s">
        <v>15</v>
      </c>
      <c r="K304">
        <v>10</v>
      </c>
    </row>
    <row r="305" spans="1:11" x14ac:dyDescent="0.25">
      <c r="A305" t="s">
        <v>333</v>
      </c>
      <c r="B305" t="s">
        <v>11</v>
      </c>
      <c r="C305" s="3">
        <v>34335</v>
      </c>
      <c r="D305">
        <v>29</v>
      </c>
      <c r="E305" t="s">
        <v>12</v>
      </c>
      <c r="F305" t="s">
        <v>13</v>
      </c>
      <c r="G305" t="s">
        <v>18</v>
      </c>
      <c r="H305">
        <v>2375</v>
      </c>
      <c r="I305">
        <v>0</v>
      </c>
      <c r="J305" t="s">
        <v>15</v>
      </c>
      <c r="K305">
        <v>8</v>
      </c>
    </row>
    <row r="306" spans="1:11" x14ac:dyDescent="0.25">
      <c r="A306" t="s">
        <v>334</v>
      </c>
      <c r="B306" t="s">
        <v>21</v>
      </c>
      <c r="C306" s="3">
        <v>26710</v>
      </c>
      <c r="D306">
        <v>50</v>
      </c>
      <c r="E306" t="s">
        <v>29</v>
      </c>
      <c r="F306" t="s">
        <v>13</v>
      </c>
      <c r="G306" t="s">
        <v>23</v>
      </c>
      <c r="H306">
        <v>1975</v>
      </c>
      <c r="I306">
        <v>0</v>
      </c>
      <c r="J306" t="s">
        <v>20</v>
      </c>
      <c r="K306">
        <v>0</v>
      </c>
    </row>
    <row r="307" spans="1:11" x14ac:dyDescent="0.25">
      <c r="A307" t="s">
        <v>335</v>
      </c>
      <c r="B307" t="s">
        <v>11</v>
      </c>
      <c r="C307" s="3">
        <v>29664</v>
      </c>
      <c r="D307">
        <v>42</v>
      </c>
      <c r="E307" t="s">
        <v>25</v>
      </c>
      <c r="F307" t="s">
        <v>17</v>
      </c>
      <c r="G307" t="s">
        <v>23</v>
      </c>
      <c r="H307">
        <v>1775</v>
      </c>
      <c r="I307">
        <v>0</v>
      </c>
      <c r="J307" t="s">
        <v>20</v>
      </c>
      <c r="K307">
        <v>0</v>
      </c>
    </row>
    <row r="308" spans="1:11" x14ac:dyDescent="0.25">
      <c r="A308" t="s">
        <v>336</v>
      </c>
      <c r="B308" t="s">
        <v>21</v>
      </c>
      <c r="C308" s="3">
        <v>27903</v>
      </c>
      <c r="D308">
        <v>47</v>
      </c>
      <c r="E308" t="s">
        <v>12</v>
      </c>
      <c r="F308" t="s">
        <v>13</v>
      </c>
      <c r="G308" t="s">
        <v>14</v>
      </c>
      <c r="H308">
        <v>2025</v>
      </c>
      <c r="I308">
        <v>10318</v>
      </c>
      <c r="J308" t="s">
        <v>15</v>
      </c>
      <c r="K308">
        <v>9</v>
      </c>
    </row>
    <row r="309" spans="1:11" x14ac:dyDescent="0.25">
      <c r="A309" t="s">
        <v>337</v>
      </c>
      <c r="B309" t="s">
        <v>21</v>
      </c>
      <c r="C309" s="3">
        <v>28691</v>
      </c>
      <c r="D309">
        <v>45</v>
      </c>
      <c r="E309" t="s">
        <v>29</v>
      </c>
      <c r="F309" t="s">
        <v>13</v>
      </c>
      <c r="G309" t="s">
        <v>14</v>
      </c>
      <c r="H309">
        <v>2025</v>
      </c>
      <c r="I309">
        <v>15056</v>
      </c>
      <c r="J309" t="s">
        <v>15</v>
      </c>
      <c r="K309">
        <v>5</v>
      </c>
    </row>
    <row r="310" spans="1:11" x14ac:dyDescent="0.25">
      <c r="A310" t="s">
        <v>338</v>
      </c>
      <c r="B310" t="s">
        <v>21</v>
      </c>
      <c r="C310" s="3">
        <v>27132</v>
      </c>
      <c r="D310">
        <v>49</v>
      </c>
      <c r="E310" t="s">
        <v>12</v>
      </c>
      <c r="F310" t="s">
        <v>27</v>
      </c>
      <c r="G310" t="s">
        <v>14</v>
      </c>
      <c r="H310">
        <v>2225</v>
      </c>
      <c r="I310">
        <v>22767</v>
      </c>
      <c r="J310" t="s">
        <v>15</v>
      </c>
      <c r="K310">
        <v>3</v>
      </c>
    </row>
    <row r="311" spans="1:11" x14ac:dyDescent="0.25">
      <c r="A311" t="s">
        <v>339</v>
      </c>
      <c r="B311" t="s">
        <v>21</v>
      </c>
      <c r="C311" s="3">
        <v>33299</v>
      </c>
      <c r="D311">
        <v>32</v>
      </c>
      <c r="E311" t="s">
        <v>16</v>
      </c>
      <c r="F311" t="s">
        <v>17</v>
      </c>
      <c r="G311" t="s">
        <v>18</v>
      </c>
      <c r="H311">
        <v>2175</v>
      </c>
      <c r="I311">
        <v>0</v>
      </c>
      <c r="J311" t="s">
        <v>15</v>
      </c>
      <c r="K311">
        <v>7</v>
      </c>
    </row>
    <row r="312" spans="1:11" x14ac:dyDescent="0.25">
      <c r="A312" t="s">
        <v>340</v>
      </c>
      <c r="B312" t="s">
        <v>19</v>
      </c>
      <c r="C312" s="3">
        <v>35740</v>
      </c>
      <c r="D312">
        <v>26</v>
      </c>
      <c r="E312" t="s">
        <v>25</v>
      </c>
      <c r="F312" t="s">
        <v>13</v>
      </c>
      <c r="G312" t="s">
        <v>23</v>
      </c>
      <c r="H312">
        <v>1975</v>
      </c>
      <c r="I312">
        <v>0</v>
      </c>
      <c r="J312" t="s">
        <v>15</v>
      </c>
      <c r="K312">
        <v>5</v>
      </c>
    </row>
    <row r="313" spans="1:11" x14ac:dyDescent="0.25">
      <c r="A313" t="s">
        <v>341</v>
      </c>
      <c r="B313" t="s">
        <v>19</v>
      </c>
      <c r="C313" s="3">
        <v>33738</v>
      </c>
      <c r="D313">
        <v>31</v>
      </c>
      <c r="E313" t="s">
        <v>25</v>
      </c>
      <c r="F313" t="s">
        <v>13</v>
      </c>
      <c r="G313" t="s">
        <v>23</v>
      </c>
      <c r="H313">
        <v>1975</v>
      </c>
      <c r="I313">
        <v>0</v>
      </c>
      <c r="J313" t="s">
        <v>20</v>
      </c>
      <c r="K313">
        <v>0</v>
      </c>
    </row>
    <row r="314" spans="1:11" x14ac:dyDescent="0.25">
      <c r="A314" t="s">
        <v>342</v>
      </c>
      <c r="B314" t="s">
        <v>21</v>
      </c>
      <c r="C314" s="3">
        <v>27887</v>
      </c>
      <c r="D314">
        <v>47</v>
      </c>
      <c r="E314" t="s">
        <v>25</v>
      </c>
      <c r="F314" t="s">
        <v>13</v>
      </c>
      <c r="G314" t="s">
        <v>23</v>
      </c>
      <c r="H314">
        <v>1975</v>
      </c>
      <c r="I314">
        <v>0</v>
      </c>
      <c r="J314" t="s">
        <v>15</v>
      </c>
      <c r="K314">
        <v>8</v>
      </c>
    </row>
    <row r="315" spans="1:11" x14ac:dyDescent="0.25">
      <c r="A315" t="s">
        <v>343</v>
      </c>
      <c r="B315" t="s">
        <v>19</v>
      </c>
      <c r="C315" s="3">
        <v>26950</v>
      </c>
      <c r="D315">
        <v>50</v>
      </c>
      <c r="E315" t="s">
        <v>16</v>
      </c>
      <c r="F315" t="s">
        <v>17</v>
      </c>
      <c r="G315" t="s">
        <v>23</v>
      </c>
      <c r="H315">
        <v>1775</v>
      </c>
      <c r="I315">
        <v>0</v>
      </c>
      <c r="J315" t="s">
        <v>20</v>
      </c>
      <c r="K315">
        <v>0</v>
      </c>
    </row>
    <row r="316" spans="1:11" x14ac:dyDescent="0.25">
      <c r="A316" t="s">
        <v>344</v>
      </c>
      <c r="B316" t="s">
        <v>19</v>
      </c>
      <c r="C316" s="3">
        <v>33359</v>
      </c>
      <c r="D316">
        <v>32</v>
      </c>
      <c r="E316" t="s">
        <v>26</v>
      </c>
      <c r="F316" t="s">
        <v>27</v>
      </c>
      <c r="G316" t="s">
        <v>18</v>
      </c>
      <c r="H316">
        <v>2575</v>
      </c>
      <c r="I316">
        <v>0</v>
      </c>
      <c r="J316" t="s">
        <v>15</v>
      </c>
      <c r="K316">
        <v>2</v>
      </c>
    </row>
    <row r="317" spans="1:11" x14ac:dyDescent="0.25">
      <c r="A317" t="s">
        <v>345</v>
      </c>
      <c r="B317" t="s">
        <v>19</v>
      </c>
      <c r="C317" s="3">
        <v>32879</v>
      </c>
      <c r="D317">
        <v>33</v>
      </c>
      <c r="E317" t="s">
        <v>24</v>
      </c>
      <c r="F317" t="s">
        <v>13</v>
      </c>
      <c r="G317" t="s">
        <v>23</v>
      </c>
      <c r="H317">
        <v>1975</v>
      </c>
      <c r="I317">
        <v>0</v>
      </c>
      <c r="J317" t="s">
        <v>20</v>
      </c>
      <c r="K317">
        <v>0</v>
      </c>
    </row>
    <row r="318" spans="1:11" x14ac:dyDescent="0.25">
      <c r="A318" t="s">
        <v>346</v>
      </c>
      <c r="B318" t="s">
        <v>21</v>
      </c>
      <c r="C318" s="3">
        <v>26856</v>
      </c>
      <c r="D318">
        <v>50</v>
      </c>
      <c r="E318" t="s">
        <v>29</v>
      </c>
      <c r="F318" t="s">
        <v>13</v>
      </c>
      <c r="G318" t="s">
        <v>23</v>
      </c>
      <c r="H318">
        <v>1975</v>
      </c>
      <c r="I318">
        <v>0</v>
      </c>
      <c r="J318" t="s">
        <v>15</v>
      </c>
      <c r="K318">
        <v>14</v>
      </c>
    </row>
    <row r="319" spans="1:11" x14ac:dyDescent="0.25">
      <c r="A319" t="s">
        <v>347</v>
      </c>
      <c r="B319" t="s">
        <v>11</v>
      </c>
      <c r="C319" s="3">
        <v>27485</v>
      </c>
      <c r="D319">
        <v>48</v>
      </c>
      <c r="E319" t="s">
        <v>25</v>
      </c>
      <c r="F319" t="s">
        <v>17</v>
      </c>
      <c r="G319" t="s">
        <v>14</v>
      </c>
      <c r="H319">
        <v>1825</v>
      </c>
      <c r="I319">
        <v>24798</v>
      </c>
      <c r="J319" t="s">
        <v>15</v>
      </c>
      <c r="K319">
        <v>1</v>
      </c>
    </row>
    <row r="320" spans="1:11" x14ac:dyDescent="0.25">
      <c r="A320" t="s">
        <v>348</v>
      </c>
      <c r="B320" t="s">
        <v>21</v>
      </c>
      <c r="C320" s="3">
        <v>29872</v>
      </c>
      <c r="D320">
        <v>42</v>
      </c>
      <c r="E320" t="s">
        <v>22</v>
      </c>
      <c r="F320" t="s">
        <v>13</v>
      </c>
      <c r="G320" t="s">
        <v>18</v>
      </c>
      <c r="H320">
        <v>2375</v>
      </c>
      <c r="I320">
        <v>0</v>
      </c>
      <c r="J320" t="s">
        <v>15</v>
      </c>
      <c r="K320">
        <v>2</v>
      </c>
    </row>
    <row r="321" spans="1:11" x14ac:dyDescent="0.25">
      <c r="A321" t="s">
        <v>349</v>
      </c>
      <c r="B321" t="s">
        <v>11</v>
      </c>
      <c r="C321" s="3">
        <v>34130</v>
      </c>
      <c r="D321">
        <v>30</v>
      </c>
      <c r="E321" t="s">
        <v>25</v>
      </c>
      <c r="F321" t="s">
        <v>17</v>
      </c>
      <c r="G321" t="s">
        <v>23</v>
      </c>
      <c r="H321">
        <v>1775</v>
      </c>
      <c r="I321">
        <v>0</v>
      </c>
      <c r="J321" t="s">
        <v>15</v>
      </c>
      <c r="K321">
        <v>13</v>
      </c>
    </row>
    <row r="322" spans="1:11" x14ac:dyDescent="0.25">
      <c r="A322" t="s">
        <v>350</v>
      </c>
      <c r="B322" t="s">
        <v>11</v>
      </c>
      <c r="C322" s="3">
        <v>30446</v>
      </c>
      <c r="D322">
        <v>40</v>
      </c>
      <c r="E322" t="s">
        <v>22</v>
      </c>
      <c r="F322" t="s">
        <v>27</v>
      </c>
      <c r="G322" t="s">
        <v>23</v>
      </c>
      <c r="H322">
        <v>2175</v>
      </c>
      <c r="I322">
        <v>0</v>
      </c>
      <c r="J322" t="s">
        <v>15</v>
      </c>
      <c r="K322">
        <v>12</v>
      </c>
    </row>
    <row r="323" spans="1:11" x14ac:dyDescent="0.25">
      <c r="A323" t="s">
        <v>351</v>
      </c>
      <c r="B323" t="s">
        <v>11</v>
      </c>
      <c r="C323" s="3">
        <v>27822</v>
      </c>
      <c r="D323">
        <v>47</v>
      </c>
      <c r="E323" t="s">
        <v>29</v>
      </c>
      <c r="F323" t="s">
        <v>13</v>
      </c>
      <c r="G323" t="s">
        <v>14</v>
      </c>
      <c r="H323">
        <v>2025</v>
      </c>
      <c r="I323">
        <v>11122</v>
      </c>
      <c r="J323" t="s">
        <v>15</v>
      </c>
      <c r="K323">
        <v>7</v>
      </c>
    </row>
    <row r="324" spans="1:11" x14ac:dyDescent="0.25">
      <c r="A324" t="s">
        <v>352</v>
      </c>
      <c r="B324" t="s">
        <v>21</v>
      </c>
      <c r="C324" s="3">
        <v>34352</v>
      </c>
      <c r="D324">
        <v>29</v>
      </c>
      <c r="E324" t="s">
        <v>31</v>
      </c>
      <c r="F324" t="s">
        <v>13</v>
      </c>
      <c r="G324" t="s">
        <v>18</v>
      </c>
      <c r="H324">
        <v>2375</v>
      </c>
      <c r="I324">
        <v>0</v>
      </c>
      <c r="J324" t="s">
        <v>20</v>
      </c>
      <c r="K324">
        <v>0</v>
      </c>
    </row>
    <row r="325" spans="1:11" x14ac:dyDescent="0.25">
      <c r="A325" t="s">
        <v>353</v>
      </c>
      <c r="B325" t="s">
        <v>11</v>
      </c>
      <c r="C325" s="3">
        <v>33077</v>
      </c>
      <c r="D325">
        <v>33</v>
      </c>
      <c r="E325" t="s">
        <v>22</v>
      </c>
      <c r="F325" t="s">
        <v>13</v>
      </c>
      <c r="G325" t="s">
        <v>14</v>
      </c>
      <c r="H325">
        <v>2025</v>
      </c>
      <c r="I325">
        <v>11762</v>
      </c>
      <c r="J325" t="s">
        <v>15</v>
      </c>
      <c r="K325">
        <v>4</v>
      </c>
    </row>
    <row r="326" spans="1:11" x14ac:dyDescent="0.25">
      <c r="A326" t="s">
        <v>354</v>
      </c>
      <c r="B326" t="s">
        <v>19</v>
      </c>
      <c r="C326" s="3">
        <v>30717</v>
      </c>
      <c r="D326">
        <v>39</v>
      </c>
      <c r="E326" t="s">
        <v>30</v>
      </c>
      <c r="F326" t="s">
        <v>17</v>
      </c>
      <c r="G326" t="s">
        <v>14</v>
      </c>
      <c r="H326">
        <v>1825</v>
      </c>
      <c r="I326">
        <v>13801</v>
      </c>
      <c r="J326" t="s">
        <v>15</v>
      </c>
      <c r="K326">
        <v>9</v>
      </c>
    </row>
    <row r="327" spans="1:11" x14ac:dyDescent="0.25">
      <c r="A327" t="s">
        <v>355</v>
      </c>
      <c r="B327" t="s">
        <v>19</v>
      </c>
      <c r="C327" s="3">
        <v>31933</v>
      </c>
      <c r="D327">
        <v>36</v>
      </c>
      <c r="E327" t="s">
        <v>24</v>
      </c>
      <c r="F327" t="s">
        <v>17</v>
      </c>
      <c r="G327" t="s">
        <v>23</v>
      </c>
      <c r="H327">
        <v>1775</v>
      </c>
      <c r="I327">
        <v>0</v>
      </c>
      <c r="J327" t="s">
        <v>15</v>
      </c>
      <c r="K327">
        <v>1</v>
      </c>
    </row>
    <row r="328" spans="1:11" x14ac:dyDescent="0.25">
      <c r="A328" t="s">
        <v>356</v>
      </c>
      <c r="B328" t="s">
        <v>11</v>
      </c>
      <c r="C328" s="3">
        <v>32459</v>
      </c>
      <c r="D328">
        <v>35</v>
      </c>
      <c r="E328" t="s">
        <v>16</v>
      </c>
      <c r="F328" t="s">
        <v>27</v>
      </c>
      <c r="G328" t="s">
        <v>18</v>
      </c>
      <c r="H328">
        <v>2575</v>
      </c>
      <c r="I328">
        <v>0</v>
      </c>
      <c r="J328" t="s">
        <v>15</v>
      </c>
      <c r="K328">
        <v>10</v>
      </c>
    </row>
    <row r="329" spans="1:11" x14ac:dyDescent="0.25">
      <c r="A329" t="s">
        <v>357</v>
      </c>
      <c r="B329" t="s">
        <v>19</v>
      </c>
      <c r="C329" s="3">
        <v>29401</v>
      </c>
      <c r="D329">
        <v>43</v>
      </c>
      <c r="E329" t="s">
        <v>26</v>
      </c>
      <c r="F329" t="s">
        <v>27</v>
      </c>
      <c r="G329" t="s">
        <v>23</v>
      </c>
      <c r="H329">
        <v>2175</v>
      </c>
      <c r="I329">
        <v>0</v>
      </c>
      <c r="J329" t="s">
        <v>20</v>
      </c>
      <c r="K329">
        <v>0</v>
      </c>
    </row>
    <row r="330" spans="1:11" x14ac:dyDescent="0.25">
      <c r="A330" t="s">
        <v>358</v>
      </c>
      <c r="B330" t="s">
        <v>19</v>
      </c>
      <c r="C330" s="3">
        <v>34542</v>
      </c>
      <c r="D330">
        <v>29</v>
      </c>
      <c r="E330" t="s">
        <v>25</v>
      </c>
      <c r="F330" t="s">
        <v>17</v>
      </c>
      <c r="G330" t="s">
        <v>23</v>
      </c>
      <c r="H330">
        <v>1775</v>
      </c>
      <c r="I330">
        <v>0</v>
      </c>
      <c r="J330" t="s">
        <v>20</v>
      </c>
      <c r="K330">
        <v>0</v>
      </c>
    </row>
    <row r="331" spans="1:11" x14ac:dyDescent="0.25">
      <c r="A331" t="s">
        <v>359</v>
      </c>
      <c r="B331" t="s">
        <v>11</v>
      </c>
      <c r="C331" s="3">
        <v>31808</v>
      </c>
      <c r="D331">
        <v>36</v>
      </c>
      <c r="E331" t="s">
        <v>24</v>
      </c>
      <c r="F331" t="s">
        <v>13</v>
      </c>
      <c r="G331" t="s">
        <v>14</v>
      </c>
      <c r="H331">
        <v>2025</v>
      </c>
      <c r="I331">
        <v>21441</v>
      </c>
      <c r="J331" t="s">
        <v>15</v>
      </c>
      <c r="K331">
        <v>13</v>
      </c>
    </row>
    <row r="332" spans="1:11" x14ac:dyDescent="0.25">
      <c r="A332" t="s">
        <v>360</v>
      </c>
      <c r="B332" t="s">
        <v>11</v>
      </c>
      <c r="C332" s="3">
        <v>33013</v>
      </c>
      <c r="D332">
        <v>33</v>
      </c>
      <c r="E332" t="s">
        <v>22</v>
      </c>
      <c r="F332" t="s">
        <v>17</v>
      </c>
      <c r="G332" t="s">
        <v>18</v>
      </c>
      <c r="H332">
        <v>2175</v>
      </c>
      <c r="I332">
        <v>0</v>
      </c>
      <c r="J332" t="s">
        <v>20</v>
      </c>
      <c r="K332">
        <v>0</v>
      </c>
    </row>
    <row r="333" spans="1:11" x14ac:dyDescent="0.25">
      <c r="A333" t="s">
        <v>361</v>
      </c>
      <c r="B333" t="s">
        <v>11</v>
      </c>
      <c r="C333" s="3">
        <v>29757</v>
      </c>
      <c r="D333">
        <v>42</v>
      </c>
      <c r="E333" t="s">
        <v>22</v>
      </c>
      <c r="F333" t="s">
        <v>17</v>
      </c>
      <c r="G333" t="s">
        <v>18</v>
      </c>
      <c r="H333">
        <v>2175</v>
      </c>
      <c r="I333">
        <v>0</v>
      </c>
      <c r="J333" t="s">
        <v>15</v>
      </c>
      <c r="K333">
        <v>3</v>
      </c>
    </row>
    <row r="334" spans="1:11" x14ac:dyDescent="0.25">
      <c r="A334" t="s">
        <v>362</v>
      </c>
      <c r="B334" t="s">
        <v>21</v>
      </c>
      <c r="C334" s="3">
        <v>32959</v>
      </c>
      <c r="D334">
        <v>33</v>
      </c>
      <c r="E334" t="s">
        <v>30</v>
      </c>
      <c r="F334" t="s">
        <v>13</v>
      </c>
      <c r="G334" t="s">
        <v>14</v>
      </c>
      <c r="H334">
        <v>2025</v>
      </c>
      <c r="I334">
        <v>20688</v>
      </c>
      <c r="J334" t="s">
        <v>15</v>
      </c>
      <c r="K334">
        <v>13</v>
      </c>
    </row>
    <row r="335" spans="1:11" x14ac:dyDescent="0.25">
      <c r="A335" t="s">
        <v>363</v>
      </c>
      <c r="B335" t="s">
        <v>21</v>
      </c>
      <c r="C335" s="3">
        <v>30269</v>
      </c>
      <c r="D335">
        <v>41</v>
      </c>
      <c r="E335" t="s">
        <v>26</v>
      </c>
      <c r="F335" t="s">
        <v>13</v>
      </c>
      <c r="G335" t="s">
        <v>14</v>
      </c>
      <c r="H335">
        <v>2025</v>
      </c>
      <c r="I335">
        <v>12157</v>
      </c>
      <c r="J335" t="s">
        <v>15</v>
      </c>
      <c r="K335">
        <v>13</v>
      </c>
    </row>
    <row r="336" spans="1:11" x14ac:dyDescent="0.25">
      <c r="A336" t="s">
        <v>364</v>
      </c>
      <c r="B336" t="s">
        <v>21</v>
      </c>
      <c r="C336" s="3">
        <v>31955</v>
      </c>
      <c r="D336">
        <v>36</v>
      </c>
      <c r="E336" t="s">
        <v>30</v>
      </c>
      <c r="F336" t="s">
        <v>27</v>
      </c>
      <c r="G336" t="s">
        <v>18</v>
      </c>
      <c r="H336">
        <v>2575</v>
      </c>
      <c r="I336">
        <v>0</v>
      </c>
      <c r="J336" t="s">
        <v>15</v>
      </c>
      <c r="K336">
        <v>3</v>
      </c>
    </row>
    <row r="337" spans="1:11" x14ac:dyDescent="0.25">
      <c r="A337" t="s">
        <v>365</v>
      </c>
      <c r="B337" t="s">
        <v>19</v>
      </c>
      <c r="C337" s="3">
        <v>35302</v>
      </c>
      <c r="D337">
        <v>27</v>
      </c>
      <c r="E337" t="s">
        <v>29</v>
      </c>
      <c r="F337" t="s">
        <v>17</v>
      </c>
      <c r="G337" t="s">
        <v>14</v>
      </c>
      <c r="H337">
        <v>1825</v>
      </c>
      <c r="I337">
        <v>21568</v>
      </c>
      <c r="J337" t="s">
        <v>20</v>
      </c>
      <c r="K337">
        <v>0</v>
      </c>
    </row>
    <row r="338" spans="1:11" x14ac:dyDescent="0.25">
      <c r="A338" t="s">
        <v>366</v>
      </c>
      <c r="B338" t="s">
        <v>11</v>
      </c>
      <c r="C338" s="3">
        <v>31225</v>
      </c>
      <c r="D338">
        <v>38</v>
      </c>
      <c r="E338" t="s">
        <v>25</v>
      </c>
      <c r="F338" t="s">
        <v>27</v>
      </c>
      <c r="G338" t="s">
        <v>18</v>
      </c>
      <c r="H338">
        <v>2575</v>
      </c>
      <c r="I338">
        <v>0</v>
      </c>
      <c r="J338" t="s">
        <v>20</v>
      </c>
      <c r="K338">
        <v>0</v>
      </c>
    </row>
    <row r="339" spans="1:11" x14ac:dyDescent="0.25">
      <c r="A339" t="s">
        <v>367</v>
      </c>
      <c r="B339" t="s">
        <v>11</v>
      </c>
      <c r="C339" s="3">
        <v>35806</v>
      </c>
      <c r="D339">
        <v>25</v>
      </c>
      <c r="E339" t="s">
        <v>28</v>
      </c>
      <c r="F339" t="s">
        <v>13</v>
      </c>
      <c r="G339" t="s">
        <v>23</v>
      </c>
      <c r="H339">
        <v>1975</v>
      </c>
      <c r="I339">
        <v>0</v>
      </c>
      <c r="J339" t="s">
        <v>20</v>
      </c>
      <c r="K339">
        <v>0</v>
      </c>
    </row>
    <row r="340" spans="1:11" x14ac:dyDescent="0.25">
      <c r="A340" t="s">
        <v>368</v>
      </c>
      <c r="B340" t="s">
        <v>11</v>
      </c>
      <c r="C340" s="3">
        <v>31322</v>
      </c>
      <c r="D340">
        <v>38</v>
      </c>
      <c r="E340" t="s">
        <v>24</v>
      </c>
      <c r="F340" t="s">
        <v>13</v>
      </c>
      <c r="G340" t="s">
        <v>14</v>
      </c>
      <c r="H340">
        <v>2025</v>
      </c>
      <c r="I340">
        <v>22347</v>
      </c>
      <c r="J340" t="s">
        <v>15</v>
      </c>
      <c r="K340">
        <v>15</v>
      </c>
    </row>
    <row r="341" spans="1:11" x14ac:dyDescent="0.25">
      <c r="A341" t="s">
        <v>369</v>
      </c>
      <c r="B341" t="s">
        <v>19</v>
      </c>
      <c r="C341" s="3">
        <v>31715</v>
      </c>
      <c r="D341">
        <v>37</v>
      </c>
      <c r="E341" t="s">
        <v>26</v>
      </c>
      <c r="F341" t="s">
        <v>13</v>
      </c>
      <c r="G341" t="s">
        <v>18</v>
      </c>
      <c r="H341">
        <v>2375</v>
      </c>
      <c r="I341">
        <v>0</v>
      </c>
      <c r="J341" t="s">
        <v>15</v>
      </c>
      <c r="K341">
        <v>5</v>
      </c>
    </row>
    <row r="342" spans="1:11" x14ac:dyDescent="0.25">
      <c r="A342" t="s">
        <v>370</v>
      </c>
      <c r="B342" t="s">
        <v>11</v>
      </c>
      <c r="C342" s="3">
        <v>26714</v>
      </c>
      <c r="D342">
        <v>50</v>
      </c>
      <c r="E342" t="s">
        <v>12</v>
      </c>
      <c r="F342" t="s">
        <v>27</v>
      </c>
      <c r="G342" t="s">
        <v>18</v>
      </c>
      <c r="H342">
        <v>2575</v>
      </c>
      <c r="I342">
        <v>0</v>
      </c>
      <c r="J342" t="s">
        <v>15</v>
      </c>
      <c r="K342">
        <v>2</v>
      </c>
    </row>
    <row r="343" spans="1:11" x14ac:dyDescent="0.25">
      <c r="A343" t="s">
        <v>371</v>
      </c>
      <c r="B343" t="s">
        <v>19</v>
      </c>
      <c r="C343" s="3">
        <v>27976</v>
      </c>
      <c r="D343">
        <v>47</v>
      </c>
      <c r="E343" t="s">
        <v>30</v>
      </c>
      <c r="F343" t="s">
        <v>13</v>
      </c>
      <c r="G343" t="s">
        <v>18</v>
      </c>
      <c r="H343">
        <v>2375</v>
      </c>
      <c r="I343">
        <v>0</v>
      </c>
      <c r="J343" t="s">
        <v>15</v>
      </c>
      <c r="K343">
        <v>1</v>
      </c>
    </row>
    <row r="344" spans="1:11" x14ac:dyDescent="0.25">
      <c r="A344" t="s">
        <v>372</v>
      </c>
      <c r="B344" t="s">
        <v>21</v>
      </c>
      <c r="C344" s="3">
        <v>30088</v>
      </c>
      <c r="D344">
        <v>41</v>
      </c>
      <c r="E344" t="s">
        <v>25</v>
      </c>
      <c r="F344" t="s">
        <v>27</v>
      </c>
      <c r="G344" t="s">
        <v>18</v>
      </c>
      <c r="H344">
        <v>2575</v>
      </c>
      <c r="I344">
        <v>0</v>
      </c>
      <c r="J344" t="s">
        <v>15</v>
      </c>
      <c r="K344">
        <v>11</v>
      </c>
    </row>
    <row r="345" spans="1:11" x14ac:dyDescent="0.25">
      <c r="A345" t="s">
        <v>373</v>
      </c>
      <c r="B345" t="s">
        <v>21</v>
      </c>
      <c r="C345" s="3">
        <v>31040</v>
      </c>
      <c r="D345">
        <v>39</v>
      </c>
      <c r="E345" t="s">
        <v>28</v>
      </c>
      <c r="F345" t="s">
        <v>17</v>
      </c>
      <c r="G345" t="s">
        <v>18</v>
      </c>
      <c r="H345">
        <v>2175</v>
      </c>
      <c r="I345">
        <v>0</v>
      </c>
      <c r="J345" t="s">
        <v>20</v>
      </c>
      <c r="K345">
        <v>0</v>
      </c>
    </row>
    <row r="346" spans="1:11" x14ac:dyDescent="0.25">
      <c r="A346" t="s">
        <v>374</v>
      </c>
      <c r="B346" t="s">
        <v>11</v>
      </c>
      <c r="C346" s="3">
        <v>29895</v>
      </c>
      <c r="D346">
        <v>42</v>
      </c>
      <c r="E346" t="s">
        <v>26</v>
      </c>
      <c r="F346" t="s">
        <v>17</v>
      </c>
      <c r="G346" t="s">
        <v>18</v>
      </c>
      <c r="H346">
        <v>2175</v>
      </c>
      <c r="I346">
        <v>0</v>
      </c>
      <c r="J346" t="s">
        <v>20</v>
      </c>
      <c r="K346">
        <v>0</v>
      </c>
    </row>
    <row r="347" spans="1:11" x14ac:dyDescent="0.25">
      <c r="A347" t="s">
        <v>375</v>
      </c>
      <c r="B347" t="s">
        <v>19</v>
      </c>
      <c r="C347" s="3">
        <v>32205</v>
      </c>
      <c r="D347">
        <v>35</v>
      </c>
      <c r="E347" t="s">
        <v>22</v>
      </c>
      <c r="F347" t="s">
        <v>17</v>
      </c>
      <c r="G347" t="s">
        <v>18</v>
      </c>
      <c r="H347">
        <v>2175</v>
      </c>
      <c r="I347">
        <v>0</v>
      </c>
      <c r="J347" t="s">
        <v>15</v>
      </c>
      <c r="K347">
        <v>5</v>
      </c>
    </row>
    <row r="348" spans="1:11" x14ac:dyDescent="0.25">
      <c r="A348" t="s">
        <v>376</v>
      </c>
      <c r="B348" t="s">
        <v>19</v>
      </c>
      <c r="C348" s="3">
        <v>35025</v>
      </c>
      <c r="D348">
        <v>28</v>
      </c>
      <c r="E348" t="s">
        <v>22</v>
      </c>
      <c r="F348" t="s">
        <v>13</v>
      </c>
      <c r="G348" t="s">
        <v>14</v>
      </c>
      <c r="H348">
        <v>2025</v>
      </c>
      <c r="I348">
        <v>16930</v>
      </c>
      <c r="J348" t="s">
        <v>20</v>
      </c>
      <c r="K348">
        <v>0</v>
      </c>
    </row>
    <row r="349" spans="1:11" x14ac:dyDescent="0.25">
      <c r="A349" t="s">
        <v>377</v>
      </c>
      <c r="B349" t="s">
        <v>11</v>
      </c>
      <c r="C349" s="3">
        <v>31643</v>
      </c>
      <c r="D349">
        <v>37</v>
      </c>
      <c r="E349" t="s">
        <v>24</v>
      </c>
      <c r="F349" t="s">
        <v>13</v>
      </c>
      <c r="G349" t="s">
        <v>23</v>
      </c>
      <c r="H349">
        <v>1975</v>
      </c>
      <c r="I349">
        <v>0</v>
      </c>
      <c r="J349" t="s">
        <v>20</v>
      </c>
      <c r="K349">
        <v>0</v>
      </c>
    </row>
    <row r="350" spans="1:11" x14ac:dyDescent="0.25">
      <c r="A350" t="s">
        <v>378</v>
      </c>
      <c r="B350" t="s">
        <v>11</v>
      </c>
      <c r="C350" s="3">
        <v>34086</v>
      </c>
      <c r="D350">
        <v>30</v>
      </c>
      <c r="E350" t="s">
        <v>25</v>
      </c>
      <c r="F350" t="s">
        <v>27</v>
      </c>
      <c r="G350" t="s">
        <v>23</v>
      </c>
      <c r="H350">
        <v>2175</v>
      </c>
      <c r="I350">
        <v>0</v>
      </c>
      <c r="J350" t="s">
        <v>20</v>
      </c>
      <c r="K350">
        <v>0</v>
      </c>
    </row>
    <row r="351" spans="1:11" x14ac:dyDescent="0.25">
      <c r="A351" t="s">
        <v>379</v>
      </c>
      <c r="B351" t="s">
        <v>11</v>
      </c>
      <c r="C351" s="3">
        <v>35700</v>
      </c>
      <c r="D351">
        <v>26</v>
      </c>
      <c r="E351" t="s">
        <v>28</v>
      </c>
      <c r="F351" t="s">
        <v>17</v>
      </c>
      <c r="G351" t="s">
        <v>23</v>
      </c>
      <c r="H351">
        <v>1775</v>
      </c>
      <c r="I351">
        <v>0</v>
      </c>
      <c r="J351" t="s">
        <v>20</v>
      </c>
      <c r="K351">
        <v>0</v>
      </c>
    </row>
    <row r="352" spans="1:11" x14ac:dyDescent="0.25">
      <c r="A352" t="s">
        <v>379</v>
      </c>
      <c r="B352" t="s">
        <v>21</v>
      </c>
      <c r="C352" s="3">
        <v>35400</v>
      </c>
      <c r="D352">
        <v>27</v>
      </c>
      <c r="E352" t="s">
        <v>16</v>
      </c>
      <c r="F352" t="s">
        <v>13</v>
      </c>
      <c r="G352" t="s">
        <v>14</v>
      </c>
      <c r="H352">
        <v>2025</v>
      </c>
      <c r="I352">
        <v>19805</v>
      </c>
      <c r="J352" t="s">
        <v>15</v>
      </c>
      <c r="K352">
        <v>4</v>
      </c>
    </row>
    <row r="353" spans="1:11" x14ac:dyDescent="0.25">
      <c r="A353" t="s">
        <v>380</v>
      </c>
      <c r="B353" t="s">
        <v>21</v>
      </c>
      <c r="C353" s="3">
        <v>29464</v>
      </c>
      <c r="D353">
        <v>43</v>
      </c>
      <c r="E353" t="s">
        <v>29</v>
      </c>
      <c r="F353" t="s">
        <v>13</v>
      </c>
      <c r="G353" t="s">
        <v>14</v>
      </c>
      <c r="H353">
        <v>2025</v>
      </c>
      <c r="I353">
        <v>12846</v>
      </c>
      <c r="J353" t="s">
        <v>15</v>
      </c>
      <c r="K353">
        <v>12</v>
      </c>
    </row>
    <row r="354" spans="1:11" x14ac:dyDescent="0.25">
      <c r="A354" t="s">
        <v>381</v>
      </c>
      <c r="B354" t="s">
        <v>11</v>
      </c>
      <c r="C354" s="3">
        <v>31708</v>
      </c>
      <c r="D354">
        <v>37</v>
      </c>
      <c r="E354" t="s">
        <v>26</v>
      </c>
      <c r="F354" t="s">
        <v>27</v>
      </c>
      <c r="G354" t="s">
        <v>14</v>
      </c>
      <c r="H354">
        <v>2225</v>
      </c>
      <c r="I354">
        <v>13949</v>
      </c>
      <c r="J354" t="s">
        <v>20</v>
      </c>
      <c r="K354">
        <v>0</v>
      </c>
    </row>
    <row r="355" spans="1:11" x14ac:dyDescent="0.25">
      <c r="A355" t="s">
        <v>382</v>
      </c>
      <c r="B355" t="s">
        <v>19</v>
      </c>
      <c r="C355" s="3">
        <v>33999</v>
      </c>
      <c r="D355">
        <v>30</v>
      </c>
      <c r="E355" t="s">
        <v>31</v>
      </c>
      <c r="F355" t="s">
        <v>13</v>
      </c>
      <c r="G355" t="s">
        <v>18</v>
      </c>
      <c r="H355">
        <v>2375</v>
      </c>
      <c r="I355">
        <v>0</v>
      </c>
      <c r="J355" t="s">
        <v>15</v>
      </c>
      <c r="K355">
        <v>5</v>
      </c>
    </row>
    <row r="356" spans="1:11" x14ac:dyDescent="0.25">
      <c r="A356" t="s">
        <v>383</v>
      </c>
      <c r="B356" t="s">
        <v>19</v>
      </c>
      <c r="C356" s="3">
        <v>35113</v>
      </c>
      <c r="D356">
        <v>27</v>
      </c>
      <c r="E356" t="s">
        <v>31</v>
      </c>
      <c r="F356" t="s">
        <v>17</v>
      </c>
      <c r="G356" t="s">
        <v>14</v>
      </c>
      <c r="H356">
        <v>1825</v>
      </c>
      <c r="I356">
        <v>20320</v>
      </c>
      <c r="J356" t="s">
        <v>15</v>
      </c>
      <c r="K356">
        <v>14</v>
      </c>
    </row>
    <row r="357" spans="1:11" x14ac:dyDescent="0.25">
      <c r="A357" t="s">
        <v>384</v>
      </c>
      <c r="B357" t="s">
        <v>21</v>
      </c>
      <c r="C357" s="3">
        <v>34738</v>
      </c>
      <c r="D357">
        <v>28</v>
      </c>
      <c r="E357" t="s">
        <v>31</v>
      </c>
      <c r="F357" t="s">
        <v>17</v>
      </c>
      <c r="G357" t="s">
        <v>18</v>
      </c>
      <c r="H357">
        <v>2175</v>
      </c>
      <c r="I357">
        <v>0</v>
      </c>
      <c r="J357" t="s">
        <v>15</v>
      </c>
      <c r="K357">
        <v>10</v>
      </c>
    </row>
    <row r="358" spans="1:11" x14ac:dyDescent="0.25">
      <c r="A358" t="s">
        <v>385</v>
      </c>
      <c r="B358" t="s">
        <v>21</v>
      </c>
      <c r="C358" s="3">
        <v>33910</v>
      </c>
      <c r="D358">
        <v>31</v>
      </c>
      <c r="E358" t="s">
        <v>26</v>
      </c>
      <c r="F358" t="s">
        <v>17</v>
      </c>
      <c r="G358" t="s">
        <v>18</v>
      </c>
      <c r="H358">
        <v>2175</v>
      </c>
      <c r="I358">
        <v>0</v>
      </c>
      <c r="J358" t="s">
        <v>15</v>
      </c>
      <c r="K358">
        <v>4</v>
      </c>
    </row>
    <row r="359" spans="1:11" x14ac:dyDescent="0.25">
      <c r="A359" t="s">
        <v>386</v>
      </c>
      <c r="B359" t="s">
        <v>19</v>
      </c>
      <c r="C359" s="3">
        <v>31139</v>
      </c>
      <c r="D359">
        <v>38</v>
      </c>
      <c r="E359" t="s">
        <v>30</v>
      </c>
      <c r="F359" t="s">
        <v>17</v>
      </c>
      <c r="G359" t="s">
        <v>23</v>
      </c>
      <c r="H359">
        <v>1775</v>
      </c>
      <c r="I359">
        <v>0</v>
      </c>
      <c r="J359" t="s">
        <v>20</v>
      </c>
      <c r="K359">
        <v>0</v>
      </c>
    </row>
    <row r="360" spans="1:11" x14ac:dyDescent="0.25">
      <c r="A360" t="s">
        <v>387</v>
      </c>
      <c r="B360" t="s">
        <v>11</v>
      </c>
      <c r="C360" s="3">
        <v>27024</v>
      </c>
      <c r="D360">
        <v>50</v>
      </c>
      <c r="E360" t="s">
        <v>25</v>
      </c>
      <c r="F360" t="s">
        <v>17</v>
      </c>
      <c r="G360" t="s">
        <v>23</v>
      </c>
      <c r="H360">
        <v>1775</v>
      </c>
      <c r="I360">
        <v>0</v>
      </c>
      <c r="J360" t="s">
        <v>20</v>
      </c>
      <c r="K360">
        <v>0</v>
      </c>
    </row>
    <row r="361" spans="1:11" x14ac:dyDescent="0.25">
      <c r="A361" t="s">
        <v>388</v>
      </c>
      <c r="B361" t="s">
        <v>19</v>
      </c>
      <c r="C361" s="3">
        <v>29268</v>
      </c>
      <c r="D361">
        <v>43</v>
      </c>
      <c r="E361" t="s">
        <v>26</v>
      </c>
      <c r="F361" t="s">
        <v>17</v>
      </c>
      <c r="G361" t="s">
        <v>18</v>
      </c>
      <c r="H361">
        <v>2175</v>
      </c>
      <c r="I361">
        <v>0</v>
      </c>
      <c r="J361" t="s">
        <v>20</v>
      </c>
      <c r="K361">
        <v>0</v>
      </c>
    </row>
    <row r="362" spans="1:11" x14ac:dyDescent="0.25">
      <c r="A362" t="s">
        <v>389</v>
      </c>
      <c r="B362" t="s">
        <v>21</v>
      </c>
      <c r="C362" s="3">
        <v>27935</v>
      </c>
      <c r="D362">
        <v>47</v>
      </c>
      <c r="E362" t="s">
        <v>29</v>
      </c>
      <c r="F362" t="s">
        <v>27</v>
      </c>
      <c r="G362" t="s">
        <v>18</v>
      </c>
      <c r="H362">
        <v>2575</v>
      </c>
      <c r="I362">
        <v>0</v>
      </c>
      <c r="J362" t="s">
        <v>20</v>
      </c>
      <c r="K362">
        <v>0</v>
      </c>
    </row>
    <row r="363" spans="1:11" x14ac:dyDescent="0.25">
      <c r="A363" t="s">
        <v>390</v>
      </c>
      <c r="B363" t="s">
        <v>11</v>
      </c>
      <c r="C363" s="3">
        <v>31389</v>
      </c>
      <c r="D363">
        <v>38</v>
      </c>
      <c r="E363" t="s">
        <v>16</v>
      </c>
      <c r="F363" t="s">
        <v>13</v>
      </c>
      <c r="G363" t="s">
        <v>18</v>
      </c>
      <c r="H363">
        <v>2375</v>
      </c>
      <c r="I363">
        <v>0</v>
      </c>
      <c r="J363" t="s">
        <v>20</v>
      </c>
      <c r="K363">
        <v>0</v>
      </c>
    </row>
    <row r="364" spans="1:11" x14ac:dyDescent="0.25">
      <c r="A364" t="s">
        <v>391</v>
      </c>
      <c r="B364" t="s">
        <v>11</v>
      </c>
      <c r="C364" s="3">
        <v>30009</v>
      </c>
      <c r="D364">
        <v>41</v>
      </c>
      <c r="E364" t="s">
        <v>30</v>
      </c>
      <c r="F364" t="s">
        <v>13</v>
      </c>
      <c r="G364" t="s">
        <v>23</v>
      </c>
      <c r="H364">
        <v>1975</v>
      </c>
      <c r="I364">
        <v>0</v>
      </c>
      <c r="J364" t="s">
        <v>20</v>
      </c>
      <c r="K364">
        <v>0</v>
      </c>
    </row>
    <row r="365" spans="1:11" x14ac:dyDescent="0.25">
      <c r="A365" t="s">
        <v>392</v>
      </c>
      <c r="B365" t="s">
        <v>21</v>
      </c>
      <c r="C365" s="3">
        <v>29737</v>
      </c>
      <c r="D365">
        <v>42</v>
      </c>
      <c r="E365" t="s">
        <v>28</v>
      </c>
      <c r="F365" t="s">
        <v>13</v>
      </c>
      <c r="G365" t="s">
        <v>14</v>
      </c>
      <c r="H365">
        <v>2025</v>
      </c>
      <c r="I365">
        <v>23277</v>
      </c>
      <c r="J365" t="s">
        <v>15</v>
      </c>
      <c r="K365">
        <v>1</v>
      </c>
    </row>
    <row r="366" spans="1:11" x14ac:dyDescent="0.25">
      <c r="A366" t="s">
        <v>393</v>
      </c>
      <c r="B366" t="s">
        <v>21</v>
      </c>
      <c r="C366" s="3">
        <v>34103</v>
      </c>
      <c r="D366">
        <v>30</v>
      </c>
      <c r="E366" t="s">
        <v>29</v>
      </c>
      <c r="F366" t="s">
        <v>17</v>
      </c>
      <c r="G366" t="s">
        <v>14</v>
      </c>
      <c r="H366">
        <v>1825</v>
      </c>
      <c r="I366">
        <v>22418</v>
      </c>
      <c r="J366" t="s">
        <v>15</v>
      </c>
      <c r="K366">
        <v>8</v>
      </c>
    </row>
    <row r="367" spans="1:11" x14ac:dyDescent="0.25">
      <c r="A367" t="s">
        <v>394</v>
      </c>
      <c r="B367" t="s">
        <v>21</v>
      </c>
      <c r="C367" s="3">
        <v>33685</v>
      </c>
      <c r="D367">
        <v>31</v>
      </c>
      <c r="E367" t="s">
        <v>28</v>
      </c>
      <c r="F367" t="s">
        <v>13</v>
      </c>
      <c r="G367" t="s">
        <v>14</v>
      </c>
      <c r="H367">
        <v>2025</v>
      </c>
      <c r="I367">
        <v>23075</v>
      </c>
      <c r="J367" t="s">
        <v>20</v>
      </c>
      <c r="K367">
        <v>0</v>
      </c>
    </row>
    <row r="368" spans="1:11" x14ac:dyDescent="0.25">
      <c r="A368" t="s">
        <v>395</v>
      </c>
      <c r="B368" t="s">
        <v>11</v>
      </c>
      <c r="C368" s="3">
        <v>35997</v>
      </c>
      <c r="D368">
        <v>25</v>
      </c>
      <c r="E368" t="s">
        <v>29</v>
      </c>
      <c r="F368" t="s">
        <v>17</v>
      </c>
      <c r="G368" t="s">
        <v>14</v>
      </c>
      <c r="H368">
        <v>1825</v>
      </c>
      <c r="I368">
        <v>12083</v>
      </c>
      <c r="J368" t="s">
        <v>15</v>
      </c>
      <c r="K368">
        <v>12</v>
      </c>
    </row>
    <row r="369" spans="1:11" x14ac:dyDescent="0.25">
      <c r="A369" t="s">
        <v>396</v>
      </c>
      <c r="B369" t="s">
        <v>21</v>
      </c>
      <c r="C369" s="3">
        <v>29001</v>
      </c>
      <c r="D369">
        <v>44</v>
      </c>
      <c r="E369" t="s">
        <v>16</v>
      </c>
      <c r="F369" t="s">
        <v>13</v>
      </c>
      <c r="G369" t="s">
        <v>23</v>
      </c>
      <c r="H369">
        <v>1975</v>
      </c>
      <c r="I369">
        <v>0</v>
      </c>
      <c r="J369" t="s">
        <v>20</v>
      </c>
      <c r="K369">
        <v>0</v>
      </c>
    </row>
    <row r="370" spans="1:11" x14ac:dyDescent="0.25">
      <c r="A370" t="s">
        <v>397</v>
      </c>
      <c r="B370" t="s">
        <v>21</v>
      </c>
      <c r="C370" s="3">
        <v>28307</v>
      </c>
      <c r="D370">
        <v>46</v>
      </c>
      <c r="E370" t="s">
        <v>29</v>
      </c>
      <c r="F370" t="s">
        <v>13</v>
      </c>
      <c r="G370" t="s">
        <v>23</v>
      </c>
      <c r="H370">
        <v>1975</v>
      </c>
      <c r="I370">
        <v>0</v>
      </c>
      <c r="J370" t="s">
        <v>15</v>
      </c>
      <c r="K370">
        <v>8</v>
      </c>
    </row>
    <row r="371" spans="1:11" x14ac:dyDescent="0.25">
      <c r="A371" t="s">
        <v>398</v>
      </c>
      <c r="B371" t="s">
        <v>19</v>
      </c>
      <c r="C371" s="3">
        <v>34193</v>
      </c>
      <c r="D371">
        <v>30</v>
      </c>
      <c r="E371" t="s">
        <v>22</v>
      </c>
      <c r="F371" t="s">
        <v>27</v>
      </c>
      <c r="G371" t="s">
        <v>23</v>
      </c>
      <c r="H371">
        <v>2175</v>
      </c>
      <c r="I371">
        <v>0</v>
      </c>
      <c r="J371" t="s">
        <v>15</v>
      </c>
      <c r="K371">
        <v>4</v>
      </c>
    </row>
    <row r="372" spans="1:11" x14ac:dyDescent="0.25">
      <c r="A372" t="s">
        <v>399</v>
      </c>
      <c r="B372" t="s">
        <v>19</v>
      </c>
      <c r="C372" s="3">
        <v>33747</v>
      </c>
      <c r="D372">
        <v>31</v>
      </c>
      <c r="E372" t="s">
        <v>26</v>
      </c>
      <c r="F372" t="s">
        <v>13</v>
      </c>
      <c r="G372" t="s">
        <v>23</v>
      </c>
      <c r="H372">
        <v>1975</v>
      </c>
      <c r="I372">
        <v>0</v>
      </c>
      <c r="J372" t="s">
        <v>15</v>
      </c>
      <c r="K372">
        <v>4</v>
      </c>
    </row>
    <row r="373" spans="1:11" x14ac:dyDescent="0.25">
      <c r="A373" t="s">
        <v>400</v>
      </c>
      <c r="B373" t="s">
        <v>19</v>
      </c>
      <c r="C373" s="3">
        <v>27540</v>
      </c>
      <c r="D373">
        <v>48</v>
      </c>
      <c r="E373" t="s">
        <v>16</v>
      </c>
      <c r="F373" t="s">
        <v>17</v>
      </c>
      <c r="G373" t="s">
        <v>18</v>
      </c>
      <c r="H373">
        <v>2175</v>
      </c>
      <c r="I373">
        <v>0</v>
      </c>
      <c r="J373" t="s">
        <v>20</v>
      </c>
      <c r="K373">
        <v>0</v>
      </c>
    </row>
    <row r="374" spans="1:11" x14ac:dyDescent="0.25">
      <c r="A374" t="s">
        <v>401</v>
      </c>
      <c r="B374" t="s">
        <v>11</v>
      </c>
      <c r="C374" s="3">
        <v>35908</v>
      </c>
      <c r="D374">
        <v>25</v>
      </c>
      <c r="E374" t="s">
        <v>24</v>
      </c>
      <c r="F374" t="s">
        <v>13</v>
      </c>
      <c r="G374" t="s">
        <v>23</v>
      </c>
      <c r="H374">
        <v>1975</v>
      </c>
      <c r="I374">
        <v>0</v>
      </c>
      <c r="J374" t="s">
        <v>15</v>
      </c>
      <c r="K374">
        <v>5</v>
      </c>
    </row>
    <row r="375" spans="1:11" x14ac:dyDescent="0.25">
      <c r="A375" t="s">
        <v>402</v>
      </c>
      <c r="B375" t="s">
        <v>19</v>
      </c>
      <c r="C375" s="3">
        <v>35484</v>
      </c>
      <c r="D375">
        <v>26</v>
      </c>
      <c r="E375" t="s">
        <v>24</v>
      </c>
      <c r="F375" t="s">
        <v>13</v>
      </c>
      <c r="G375" t="s">
        <v>18</v>
      </c>
      <c r="H375">
        <v>2375</v>
      </c>
      <c r="I375">
        <v>0</v>
      </c>
      <c r="J375" t="s">
        <v>15</v>
      </c>
      <c r="K375">
        <v>14</v>
      </c>
    </row>
    <row r="376" spans="1:11" x14ac:dyDescent="0.25">
      <c r="A376" t="s">
        <v>403</v>
      </c>
      <c r="B376" t="s">
        <v>21</v>
      </c>
      <c r="C376" s="3">
        <v>28914</v>
      </c>
      <c r="D376">
        <v>44</v>
      </c>
      <c r="E376" t="s">
        <v>29</v>
      </c>
      <c r="F376" t="s">
        <v>13</v>
      </c>
      <c r="G376" t="s">
        <v>18</v>
      </c>
      <c r="H376">
        <v>2375</v>
      </c>
      <c r="I376">
        <v>0</v>
      </c>
      <c r="J376" t="s">
        <v>15</v>
      </c>
      <c r="K376">
        <v>13</v>
      </c>
    </row>
    <row r="377" spans="1:11" x14ac:dyDescent="0.25">
      <c r="A377" t="s">
        <v>403</v>
      </c>
      <c r="B377" t="s">
        <v>19</v>
      </c>
      <c r="C377" s="3">
        <v>32300</v>
      </c>
      <c r="D377">
        <v>35</v>
      </c>
      <c r="E377" t="s">
        <v>12</v>
      </c>
      <c r="F377" t="s">
        <v>27</v>
      </c>
      <c r="G377" t="s">
        <v>14</v>
      </c>
      <c r="H377">
        <v>2225</v>
      </c>
      <c r="I377">
        <v>19831</v>
      </c>
      <c r="J377" t="s">
        <v>15</v>
      </c>
      <c r="K377">
        <v>3</v>
      </c>
    </row>
    <row r="378" spans="1:11" x14ac:dyDescent="0.25">
      <c r="A378" t="s">
        <v>404</v>
      </c>
      <c r="B378" t="s">
        <v>11</v>
      </c>
      <c r="C378" s="3">
        <v>30942</v>
      </c>
      <c r="D378">
        <v>39</v>
      </c>
      <c r="E378" t="s">
        <v>26</v>
      </c>
      <c r="F378" t="s">
        <v>27</v>
      </c>
      <c r="G378" t="s">
        <v>14</v>
      </c>
      <c r="H378">
        <v>2225</v>
      </c>
      <c r="I378">
        <v>14452</v>
      </c>
      <c r="J378" t="s">
        <v>20</v>
      </c>
      <c r="K378">
        <v>0</v>
      </c>
    </row>
    <row r="379" spans="1:11" x14ac:dyDescent="0.25">
      <c r="A379" t="s">
        <v>405</v>
      </c>
      <c r="B379" t="s">
        <v>11</v>
      </c>
      <c r="C379" s="3">
        <v>28819</v>
      </c>
      <c r="D379">
        <v>45</v>
      </c>
      <c r="E379" t="s">
        <v>12</v>
      </c>
      <c r="F379" t="s">
        <v>17</v>
      </c>
      <c r="G379" t="s">
        <v>18</v>
      </c>
      <c r="H379">
        <v>2175</v>
      </c>
      <c r="I379">
        <v>0</v>
      </c>
      <c r="J379" t="s">
        <v>20</v>
      </c>
      <c r="K379">
        <v>0</v>
      </c>
    </row>
    <row r="380" spans="1:11" x14ac:dyDescent="0.25">
      <c r="A380" t="s">
        <v>406</v>
      </c>
      <c r="B380" t="s">
        <v>19</v>
      </c>
      <c r="C380" s="3">
        <v>34455</v>
      </c>
      <c r="D380">
        <v>29</v>
      </c>
      <c r="E380" t="s">
        <v>25</v>
      </c>
      <c r="F380" t="s">
        <v>17</v>
      </c>
      <c r="G380" t="s">
        <v>23</v>
      </c>
      <c r="H380">
        <v>1775</v>
      </c>
      <c r="I380">
        <v>0</v>
      </c>
      <c r="J380" t="s">
        <v>15</v>
      </c>
      <c r="K380">
        <v>3</v>
      </c>
    </row>
    <row r="381" spans="1:11" x14ac:dyDescent="0.25">
      <c r="A381" t="s">
        <v>407</v>
      </c>
      <c r="B381" t="s">
        <v>19</v>
      </c>
      <c r="C381" s="3">
        <v>31375</v>
      </c>
      <c r="D381">
        <v>38</v>
      </c>
      <c r="E381" t="s">
        <v>12</v>
      </c>
      <c r="F381" t="s">
        <v>27</v>
      </c>
      <c r="G381" t="s">
        <v>14</v>
      </c>
      <c r="H381">
        <v>2225</v>
      </c>
      <c r="I381">
        <v>21942</v>
      </c>
      <c r="J381" t="s">
        <v>15</v>
      </c>
      <c r="K381">
        <v>13</v>
      </c>
    </row>
    <row r="382" spans="1:11" x14ac:dyDescent="0.25">
      <c r="A382" t="s">
        <v>408</v>
      </c>
      <c r="B382" t="s">
        <v>11</v>
      </c>
      <c r="C382" s="3">
        <v>33026</v>
      </c>
      <c r="D382">
        <v>33</v>
      </c>
      <c r="E382" t="s">
        <v>26</v>
      </c>
      <c r="F382" t="s">
        <v>27</v>
      </c>
      <c r="G382" t="s">
        <v>14</v>
      </c>
      <c r="H382">
        <v>2225</v>
      </c>
      <c r="I382">
        <v>22091</v>
      </c>
      <c r="J382" t="s">
        <v>15</v>
      </c>
      <c r="K382">
        <v>7</v>
      </c>
    </row>
    <row r="383" spans="1:11" x14ac:dyDescent="0.25">
      <c r="A383" t="s">
        <v>409</v>
      </c>
      <c r="B383" t="s">
        <v>19</v>
      </c>
      <c r="C383" s="3">
        <v>30970</v>
      </c>
      <c r="D383">
        <v>39</v>
      </c>
      <c r="E383" t="s">
        <v>16</v>
      </c>
      <c r="F383" t="s">
        <v>27</v>
      </c>
      <c r="G383" t="s">
        <v>18</v>
      </c>
      <c r="H383">
        <v>2575</v>
      </c>
      <c r="I383">
        <v>0</v>
      </c>
      <c r="J383" t="s">
        <v>15</v>
      </c>
      <c r="K383">
        <v>13</v>
      </c>
    </row>
    <row r="384" spans="1:11" x14ac:dyDescent="0.25">
      <c r="A384" t="s">
        <v>410</v>
      </c>
      <c r="B384" t="s">
        <v>19</v>
      </c>
      <c r="C384" s="3">
        <v>34176</v>
      </c>
      <c r="D384">
        <v>30</v>
      </c>
      <c r="E384" t="s">
        <v>30</v>
      </c>
      <c r="F384" t="s">
        <v>17</v>
      </c>
      <c r="G384" t="s">
        <v>18</v>
      </c>
      <c r="H384">
        <v>2175</v>
      </c>
      <c r="I384">
        <v>0</v>
      </c>
      <c r="J384" t="s">
        <v>20</v>
      </c>
      <c r="K384">
        <v>0</v>
      </c>
    </row>
    <row r="385" spans="1:11" x14ac:dyDescent="0.25">
      <c r="A385" t="s">
        <v>411</v>
      </c>
      <c r="B385" t="s">
        <v>19</v>
      </c>
      <c r="C385" s="3">
        <v>29791</v>
      </c>
      <c r="D385">
        <v>42</v>
      </c>
      <c r="E385" t="s">
        <v>25</v>
      </c>
      <c r="F385" t="s">
        <v>17</v>
      </c>
      <c r="G385" t="s">
        <v>18</v>
      </c>
      <c r="H385">
        <v>2175</v>
      </c>
      <c r="I385">
        <v>0</v>
      </c>
      <c r="J385" t="s">
        <v>20</v>
      </c>
      <c r="K385">
        <v>0</v>
      </c>
    </row>
    <row r="386" spans="1:11" x14ac:dyDescent="0.25">
      <c r="A386" t="s">
        <v>412</v>
      </c>
      <c r="B386" t="s">
        <v>21</v>
      </c>
      <c r="C386" s="3">
        <v>32348</v>
      </c>
      <c r="D386">
        <v>35</v>
      </c>
      <c r="E386" t="s">
        <v>24</v>
      </c>
      <c r="F386" t="s">
        <v>27</v>
      </c>
      <c r="G386" t="s">
        <v>14</v>
      </c>
      <c r="H386">
        <v>2225</v>
      </c>
      <c r="I386">
        <v>11816</v>
      </c>
      <c r="J386" t="s">
        <v>20</v>
      </c>
      <c r="K386">
        <v>0</v>
      </c>
    </row>
    <row r="387" spans="1:11" x14ac:dyDescent="0.25">
      <c r="A387" t="s">
        <v>413</v>
      </c>
      <c r="B387" t="s">
        <v>11</v>
      </c>
      <c r="C387" s="3">
        <v>30603</v>
      </c>
      <c r="D387">
        <v>40</v>
      </c>
      <c r="E387" t="s">
        <v>25</v>
      </c>
      <c r="F387" t="s">
        <v>13</v>
      </c>
      <c r="G387" t="s">
        <v>18</v>
      </c>
      <c r="H387">
        <v>2375</v>
      </c>
      <c r="I387">
        <v>0</v>
      </c>
      <c r="J387" t="s">
        <v>15</v>
      </c>
      <c r="K387">
        <v>7</v>
      </c>
    </row>
    <row r="388" spans="1:11" x14ac:dyDescent="0.25">
      <c r="A388" t="s">
        <v>414</v>
      </c>
      <c r="B388" t="s">
        <v>11</v>
      </c>
      <c r="C388" s="3">
        <v>34183</v>
      </c>
      <c r="D388">
        <v>30</v>
      </c>
      <c r="E388" t="s">
        <v>31</v>
      </c>
      <c r="F388" t="s">
        <v>13</v>
      </c>
      <c r="G388" t="s">
        <v>18</v>
      </c>
      <c r="H388">
        <v>2375</v>
      </c>
      <c r="I388">
        <v>0</v>
      </c>
      <c r="J388" t="s">
        <v>15</v>
      </c>
      <c r="K388">
        <v>2</v>
      </c>
    </row>
    <row r="389" spans="1:11" x14ac:dyDescent="0.25">
      <c r="A389" t="s">
        <v>415</v>
      </c>
      <c r="B389" t="s">
        <v>21</v>
      </c>
      <c r="C389" s="3">
        <v>29529</v>
      </c>
      <c r="D389">
        <v>43</v>
      </c>
      <c r="E389" t="s">
        <v>12</v>
      </c>
      <c r="F389" t="s">
        <v>17</v>
      </c>
      <c r="G389" t="s">
        <v>18</v>
      </c>
      <c r="H389">
        <v>2175</v>
      </c>
      <c r="I389">
        <v>0</v>
      </c>
      <c r="J389" t="s">
        <v>20</v>
      </c>
      <c r="K389">
        <v>0</v>
      </c>
    </row>
    <row r="390" spans="1:11" x14ac:dyDescent="0.25">
      <c r="A390" t="s">
        <v>416</v>
      </c>
      <c r="B390" t="s">
        <v>19</v>
      </c>
      <c r="C390" s="3">
        <v>34558</v>
      </c>
      <c r="D390">
        <v>29</v>
      </c>
      <c r="E390" t="s">
        <v>16</v>
      </c>
      <c r="F390" t="s">
        <v>27</v>
      </c>
      <c r="G390" t="s">
        <v>23</v>
      </c>
      <c r="H390">
        <v>2175</v>
      </c>
      <c r="I390">
        <v>0</v>
      </c>
      <c r="J390" t="s">
        <v>20</v>
      </c>
      <c r="K390">
        <v>0</v>
      </c>
    </row>
    <row r="391" spans="1:11" x14ac:dyDescent="0.25">
      <c r="A391" t="s">
        <v>417</v>
      </c>
      <c r="B391" t="s">
        <v>21</v>
      </c>
      <c r="C391" s="3">
        <v>28191</v>
      </c>
      <c r="D391">
        <v>46</v>
      </c>
      <c r="E391" t="s">
        <v>12</v>
      </c>
      <c r="F391" t="s">
        <v>27</v>
      </c>
      <c r="G391" t="s">
        <v>18</v>
      </c>
      <c r="H391">
        <v>2575</v>
      </c>
      <c r="I391">
        <v>0</v>
      </c>
      <c r="J391" t="s">
        <v>15</v>
      </c>
      <c r="K391">
        <v>15</v>
      </c>
    </row>
    <row r="392" spans="1:11" x14ac:dyDescent="0.25">
      <c r="A392" t="s">
        <v>418</v>
      </c>
      <c r="B392" t="s">
        <v>11</v>
      </c>
      <c r="C392" s="3">
        <v>27672</v>
      </c>
      <c r="D392">
        <v>48</v>
      </c>
      <c r="E392" t="s">
        <v>22</v>
      </c>
      <c r="F392" t="s">
        <v>27</v>
      </c>
      <c r="G392" t="s">
        <v>14</v>
      </c>
      <c r="H392">
        <v>2225</v>
      </c>
      <c r="I392">
        <v>12117</v>
      </c>
      <c r="J392" t="s">
        <v>20</v>
      </c>
      <c r="K392">
        <v>0</v>
      </c>
    </row>
    <row r="393" spans="1:11" x14ac:dyDescent="0.25">
      <c r="A393" t="s">
        <v>419</v>
      </c>
      <c r="B393" t="s">
        <v>11</v>
      </c>
      <c r="C393" s="3">
        <v>31555</v>
      </c>
      <c r="D393">
        <v>37</v>
      </c>
      <c r="E393" t="s">
        <v>31</v>
      </c>
      <c r="F393" t="s">
        <v>13</v>
      </c>
      <c r="G393" t="s">
        <v>18</v>
      </c>
      <c r="H393">
        <v>2375</v>
      </c>
      <c r="I393">
        <v>0</v>
      </c>
      <c r="J393" t="s">
        <v>15</v>
      </c>
      <c r="K393">
        <v>14</v>
      </c>
    </row>
    <row r="394" spans="1:11" x14ac:dyDescent="0.25">
      <c r="A394" t="s">
        <v>420</v>
      </c>
      <c r="B394" t="s">
        <v>19</v>
      </c>
      <c r="C394" s="3">
        <v>34683</v>
      </c>
      <c r="D394">
        <v>29</v>
      </c>
      <c r="E394" t="s">
        <v>12</v>
      </c>
      <c r="F394" t="s">
        <v>17</v>
      </c>
      <c r="G394" t="s">
        <v>23</v>
      </c>
      <c r="H394">
        <v>1775</v>
      </c>
      <c r="I394">
        <v>0</v>
      </c>
      <c r="J394" t="s">
        <v>20</v>
      </c>
      <c r="K394">
        <v>0</v>
      </c>
    </row>
    <row r="395" spans="1:11" x14ac:dyDescent="0.25">
      <c r="A395" t="s">
        <v>421</v>
      </c>
      <c r="B395" t="s">
        <v>19</v>
      </c>
      <c r="C395" s="3">
        <v>32525</v>
      </c>
      <c r="D395">
        <v>34</v>
      </c>
      <c r="E395" t="s">
        <v>31</v>
      </c>
      <c r="F395" t="s">
        <v>13</v>
      </c>
      <c r="G395" t="s">
        <v>23</v>
      </c>
      <c r="H395">
        <v>1975</v>
      </c>
      <c r="I395">
        <v>0</v>
      </c>
      <c r="J395" t="s">
        <v>20</v>
      </c>
      <c r="K395">
        <v>0</v>
      </c>
    </row>
    <row r="396" spans="1:11" x14ac:dyDescent="0.25">
      <c r="A396" t="s">
        <v>422</v>
      </c>
      <c r="B396" t="s">
        <v>19</v>
      </c>
      <c r="C396" s="3">
        <v>26699</v>
      </c>
      <c r="D396">
        <v>50</v>
      </c>
      <c r="E396" t="s">
        <v>30</v>
      </c>
      <c r="F396" t="s">
        <v>17</v>
      </c>
      <c r="G396" t="s">
        <v>23</v>
      </c>
      <c r="H396">
        <v>1775</v>
      </c>
      <c r="I396">
        <v>0</v>
      </c>
      <c r="J396" t="s">
        <v>15</v>
      </c>
      <c r="K396">
        <v>6</v>
      </c>
    </row>
    <row r="397" spans="1:11" x14ac:dyDescent="0.25">
      <c r="A397" t="s">
        <v>423</v>
      </c>
      <c r="B397" t="s">
        <v>21</v>
      </c>
      <c r="C397" s="3">
        <v>34316</v>
      </c>
      <c r="D397">
        <v>30</v>
      </c>
      <c r="E397" t="s">
        <v>26</v>
      </c>
      <c r="F397" t="s">
        <v>13</v>
      </c>
      <c r="G397" t="s">
        <v>14</v>
      </c>
      <c r="H397">
        <v>2025</v>
      </c>
      <c r="I397">
        <v>11590</v>
      </c>
      <c r="J397" t="s">
        <v>20</v>
      </c>
      <c r="K397">
        <v>0</v>
      </c>
    </row>
    <row r="398" spans="1:11" x14ac:dyDescent="0.25">
      <c r="A398" t="s">
        <v>424</v>
      </c>
      <c r="B398" t="s">
        <v>21</v>
      </c>
      <c r="C398" s="3">
        <v>31061</v>
      </c>
      <c r="D398">
        <v>38</v>
      </c>
      <c r="E398" t="s">
        <v>31</v>
      </c>
      <c r="F398" t="s">
        <v>27</v>
      </c>
      <c r="G398" t="s">
        <v>14</v>
      </c>
      <c r="H398">
        <v>2225</v>
      </c>
      <c r="I398">
        <v>12298</v>
      </c>
      <c r="J398" t="s">
        <v>20</v>
      </c>
      <c r="K398">
        <v>0</v>
      </c>
    </row>
    <row r="399" spans="1:11" x14ac:dyDescent="0.25">
      <c r="A399" t="s">
        <v>425</v>
      </c>
      <c r="B399" t="s">
        <v>11</v>
      </c>
      <c r="C399" s="3">
        <v>28354</v>
      </c>
      <c r="D399">
        <v>46</v>
      </c>
      <c r="E399" t="s">
        <v>26</v>
      </c>
      <c r="F399" t="s">
        <v>13</v>
      </c>
      <c r="G399" t="s">
        <v>18</v>
      </c>
      <c r="H399">
        <v>2375</v>
      </c>
      <c r="I399">
        <v>0</v>
      </c>
      <c r="J399" t="s">
        <v>20</v>
      </c>
      <c r="K399">
        <v>0</v>
      </c>
    </row>
    <row r="400" spans="1:11" x14ac:dyDescent="0.25">
      <c r="A400" t="s">
        <v>426</v>
      </c>
      <c r="B400" t="s">
        <v>21</v>
      </c>
      <c r="C400" s="3">
        <v>31954</v>
      </c>
      <c r="D400">
        <v>36</v>
      </c>
      <c r="E400" t="s">
        <v>28</v>
      </c>
      <c r="F400" t="s">
        <v>27</v>
      </c>
      <c r="G400" t="s">
        <v>18</v>
      </c>
      <c r="H400">
        <v>2575</v>
      </c>
      <c r="I400">
        <v>0</v>
      </c>
      <c r="J400" t="s">
        <v>15</v>
      </c>
      <c r="K400">
        <v>5</v>
      </c>
    </row>
    <row r="401" spans="1:11" x14ac:dyDescent="0.25">
      <c r="A401" t="s">
        <v>427</v>
      </c>
      <c r="B401" t="s">
        <v>11</v>
      </c>
      <c r="C401" s="3">
        <v>28225</v>
      </c>
      <c r="D401">
        <v>46</v>
      </c>
      <c r="E401" t="s">
        <v>30</v>
      </c>
      <c r="F401" t="s">
        <v>13</v>
      </c>
      <c r="G401" t="s">
        <v>14</v>
      </c>
      <c r="H401">
        <v>2025</v>
      </c>
      <c r="I401">
        <v>13828</v>
      </c>
      <c r="J401" t="s">
        <v>15</v>
      </c>
      <c r="K401">
        <v>5</v>
      </c>
    </row>
    <row r="402" spans="1:11" x14ac:dyDescent="0.25">
      <c r="A402" t="s">
        <v>428</v>
      </c>
      <c r="B402" t="s">
        <v>11</v>
      </c>
      <c r="C402" s="3">
        <v>34499</v>
      </c>
      <c r="D402">
        <v>29</v>
      </c>
      <c r="E402" t="s">
        <v>22</v>
      </c>
      <c r="F402" t="s">
        <v>13</v>
      </c>
      <c r="G402" t="s">
        <v>18</v>
      </c>
      <c r="H402">
        <v>2375</v>
      </c>
      <c r="I402">
        <v>0</v>
      </c>
      <c r="J402" t="s">
        <v>15</v>
      </c>
      <c r="K402">
        <v>2</v>
      </c>
    </row>
    <row r="403" spans="1:11" x14ac:dyDescent="0.25">
      <c r="A403" t="s">
        <v>429</v>
      </c>
      <c r="B403" t="s">
        <v>19</v>
      </c>
      <c r="C403" s="3">
        <v>35344</v>
      </c>
      <c r="D403">
        <v>27</v>
      </c>
      <c r="E403" t="s">
        <v>22</v>
      </c>
      <c r="F403" t="s">
        <v>17</v>
      </c>
      <c r="G403" t="s">
        <v>14</v>
      </c>
      <c r="H403">
        <v>1825</v>
      </c>
      <c r="I403">
        <v>24393</v>
      </c>
      <c r="J403" t="s">
        <v>15</v>
      </c>
      <c r="K403">
        <v>3</v>
      </c>
    </row>
    <row r="404" spans="1:11" x14ac:dyDescent="0.25">
      <c r="A404" t="s">
        <v>430</v>
      </c>
      <c r="B404" t="s">
        <v>19</v>
      </c>
      <c r="C404" s="3">
        <v>28354</v>
      </c>
      <c r="D404">
        <v>46</v>
      </c>
      <c r="E404" t="s">
        <v>29</v>
      </c>
      <c r="F404" t="s">
        <v>17</v>
      </c>
      <c r="G404" t="s">
        <v>23</v>
      </c>
      <c r="H404">
        <v>1775</v>
      </c>
      <c r="I404">
        <v>0</v>
      </c>
      <c r="J404" t="s">
        <v>20</v>
      </c>
      <c r="K404">
        <v>0</v>
      </c>
    </row>
    <row r="405" spans="1:11" x14ac:dyDescent="0.25">
      <c r="A405" t="s">
        <v>431</v>
      </c>
      <c r="B405" t="s">
        <v>11</v>
      </c>
      <c r="C405" s="3">
        <v>28379</v>
      </c>
      <c r="D405">
        <v>46</v>
      </c>
      <c r="E405" t="s">
        <v>30</v>
      </c>
      <c r="F405" t="s">
        <v>27</v>
      </c>
      <c r="G405" t="s">
        <v>14</v>
      </c>
      <c r="H405">
        <v>2225</v>
      </c>
      <c r="I405">
        <v>15522</v>
      </c>
      <c r="J405" t="s">
        <v>15</v>
      </c>
      <c r="K405">
        <v>14</v>
      </c>
    </row>
    <row r="406" spans="1:11" x14ac:dyDescent="0.25">
      <c r="A406" t="s">
        <v>432</v>
      </c>
      <c r="B406" t="s">
        <v>11</v>
      </c>
      <c r="C406" s="3">
        <v>27137</v>
      </c>
      <c r="D406">
        <v>49</v>
      </c>
      <c r="E406" t="s">
        <v>24</v>
      </c>
      <c r="F406" t="s">
        <v>27</v>
      </c>
      <c r="G406" t="s">
        <v>18</v>
      </c>
      <c r="H406">
        <v>2575</v>
      </c>
      <c r="I406">
        <v>0</v>
      </c>
      <c r="J406" t="s">
        <v>15</v>
      </c>
      <c r="K406">
        <v>13</v>
      </c>
    </row>
    <row r="407" spans="1:11" x14ac:dyDescent="0.25">
      <c r="A407" t="s">
        <v>433</v>
      </c>
      <c r="B407" t="s">
        <v>11</v>
      </c>
      <c r="C407" s="3">
        <v>28640</v>
      </c>
      <c r="D407">
        <v>45</v>
      </c>
      <c r="E407" t="s">
        <v>29</v>
      </c>
      <c r="F407" t="s">
        <v>27</v>
      </c>
      <c r="G407" t="s">
        <v>23</v>
      </c>
      <c r="H407">
        <v>2175</v>
      </c>
      <c r="I407">
        <v>0</v>
      </c>
      <c r="J407" t="s">
        <v>15</v>
      </c>
      <c r="K407">
        <v>9</v>
      </c>
    </row>
    <row r="408" spans="1:11" x14ac:dyDescent="0.25">
      <c r="A408" t="s">
        <v>434</v>
      </c>
      <c r="B408" t="s">
        <v>21</v>
      </c>
      <c r="C408" s="3">
        <v>36047</v>
      </c>
      <c r="D408">
        <v>25</v>
      </c>
      <c r="E408" t="s">
        <v>31</v>
      </c>
      <c r="F408" t="s">
        <v>13</v>
      </c>
      <c r="G408" t="s">
        <v>23</v>
      </c>
      <c r="H408">
        <v>1975</v>
      </c>
      <c r="I408">
        <v>0</v>
      </c>
      <c r="J408" t="s">
        <v>15</v>
      </c>
      <c r="K408">
        <v>11</v>
      </c>
    </row>
    <row r="409" spans="1:11" x14ac:dyDescent="0.25">
      <c r="A409" t="s">
        <v>435</v>
      </c>
      <c r="B409" t="s">
        <v>11</v>
      </c>
      <c r="C409" s="3">
        <v>35095</v>
      </c>
      <c r="D409">
        <v>27</v>
      </c>
      <c r="E409" t="s">
        <v>26</v>
      </c>
      <c r="F409" t="s">
        <v>13</v>
      </c>
      <c r="G409" t="s">
        <v>14</v>
      </c>
      <c r="H409">
        <v>2025</v>
      </c>
      <c r="I409">
        <v>19133</v>
      </c>
      <c r="J409" t="s">
        <v>15</v>
      </c>
      <c r="K409">
        <v>15</v>
      </c>
    </row>
    <row r="410" spans="1:11" x14ac:dyDescent="0.25">
      <c r="A410" t="s">
        <v>436</v>
      </c>
      <c r="B410" t="s">
        <v>21</v>
      </c>
      <c r="C410" s="3">
        <v>33998</v>
      </c>
      <c r="D410">
        <v>30</v>
      </c>
      <c r="E410" t="s">
        <v>22</v>
      </c>
      <c r="F410" t="s">
        <v>13</v>
      </c>
      <c r="G410" t="s">
        <v>18</v>
      </c>
      <c r="H410">
        <v>2375</v>
      </c>
      <c r="I410">
        <v>0</v>
      </c>
      <c r="J410" t="s">
        <v>15</v>
      </c>
      <c r="K410">
        <v>1</v>
      </c>
    </row>
    <row r="411" spans="1:11" x14ac:dyDescent="0.25">
      <c r="A411" t="s">
        <v>437</v>
      </c>
      <c r="B411" t="s">
        <v>21</v>
      </c>
      <c r="C411" s="3">
        <v>28381</v>
      </c>
      <c r="D411">
        <v>46</v>
      </c>
      <c r="E411" t="s">
        <v>29</v>
      </c>
      <c r="F411" t="s">
        <v>27</v>
      </c>
      <c r="G411" t="s">
        <v>18</v>
      </c>
      <c r="H411">
        <v>2575</v>
      </c>
      <c r="I411">
        <v>0</v>
      </c>
      <c r="J411" t="s">
        <v>15</v>
      </c>
      <c r="K411">
        <v>2</v>
      </c>
    </row>
    <row r="412" spans="1:11" x14ac:dyDescent="0.25">
      <c r="A412" t="s">
        <v>438</v>
      </c>
      <c r="B412" t="s">
        <v>19</v>
      </c>
      <c r="C412" s="3">
        <v>27157</v>
      </c>
      <c r="D412">
        <v>49</v>
      </c>
      <c r="E412" t="s">
        <v>25</v>
      </c>
      <c r="F412" t="s">
        <v>17</v>
      </c>
      <c r="G412" t="s">
        <v>23</v>
      </c>
      <c r="H412">
        <v>1775</v>
      </c>
      <c r="I412">
        <v>0</v>
      </c>
      <c r="J412" t="s">
        <v>15</v>
      </c>
      <c r="K412">
        <v>9</v>
      </c>
    </row>
    <row r="413" spans="1:11" x14ac:dyDescent="0.25">
      <c r="A413" t="s">
        <v>439</v>
      </c>
      <c r="B413" t="s">
        <v>11</v>
      </c>
      <c r="C413" s="3">
        <v>27509</v>
      </c>
      <c r="D413">
        <v>48</v>
      </c>
      <c r="E413" t="s">
        <v>12</v>
      </c>
      <c r="F413" t="s">
        <v>17</v>
      </c>
      <c r="G413" t="s">
        <v>18</v>
      </c>
      <c r="H413">
        <v>2175</v>
      </c>
      <c r="I413">
        <v>0</v>
      </c>
      <c r="J413" t="s">
        <v>15</v>
      </c>
      <c r="K413">
        <v>1</v>
      </c>
    </row>
    <row r="414" spans="1:11" x14ac:dyDescent="0.25">
      <c r="A414" t="s">
        <v>440</v>
      </c>
      <c r="B414" t="s">
        <v>19</v>
      </c>
      <c r="C414" s="3">
        <v>32096</v>
      </c>
      <c r="D414">
        <v>36</v>
      </c>
      <c r="E414" t="s">
        <v>24</v>
      </c>
      <c r="F414" t="s">
        <v>17</v>
      </c>
      <c r="G414" t="s">
        <v>14</v>
      </c>
      <c r="H414">
        <v>1825</v>
      </c>
      <c r="I414">
        <v>21592</v>
      </c>
      <c r="J414" t="s">
        <v>20</v>
      </c>
      <c r="K414">
        <v>0</v>
      </c>
    </row>
    <row r="415" spans="1:11" x14ac:dyDescent="0.25">
      <c r="A415" t="s">
        <v>441</v>
      </c>
      <c r="B415" t="s">
        <v>21</v>
      </c>
      <c r="C415" s="3">
        <v>27746</v>
      </c>
      <c r="D415">
        <v>48</v>
      </c>
      <c r="E415" t="s">
        <v>16</v>
      </c>
      <c r="F415" t="s">
        <v>27</v>
      </c>
      <c r="G415" t="s">
        <v>18</v>
      </c>
      <c r="H415">
        <v>2575</v>
      </c>
      <c r="I415">
        <v>0</v>
      </c>
      <c r="J415" t="s">
        <v>20</v>
      </c>
      <c r="K415">
        <v>0</v>
      </c>
    </row>
    <row r="416" spans="1:11" x14ac:dyDescent="0.25">
      <c r="A416" t="s">
        <v>442</v>
      </c>
      <c r="B416" t="s">
        <v>21</v>
      </c>
      <c r="C416" s="3">
        <v>29659</v>
      </c>
      <c r="D416">
        <v>42</v>
      </c>
      <c r="E416" t="s">
        <v>16</v>
      </c>
      <c r="F416" t="s">
        <v>17</v>
      </c>
      <c r="G416" t="s">
        <v>23</v>
      </c>
      <c r="H416">
        <v>1775</v>
      </c>
      <c r="I416">
        <v>0</v>
      </c>
      <c r="J416" t="s">
        <v>20</v>
      </c>
      <c r="K416">
        <v>0</v>
      </c>
    </row>
    <row r="417" spans="1:11" x14ac:dyDescent="0.25">
      <c r="A417" t="s">
        <v>443</v>
      </c>
      <c r="B417" t="s">
        <v>19</v>
      </c>
      <c r="C417" s="3">
        <v>32072</v>
      </c>
      <c r="D417">
        <v>36</v>
      </c>
      <c r="E417" t="s">
        <v>12</v>
      </c>
      <c r="F417" t="s">
        <v>13</v>
      </c>
      <c r="G417" t="s">
        <v>18</v>
      </c>
      <c r="H417">
        <v>2375</v>
      </c>
      <c r="I417">
        <v>0</v>
      </c>
      <c r="J417" t="s">
        <v>20</v>
      </c>
      <c r="K417">
        <v>0</v>
      </c>
    </row>
    <row r="418" spans="1:11" x14ac:dyDescent="0.25">
      <c r="A418" t="s">
        <v>444</v>
      </c>
      <c r="B418" t="s">
        <v>19</v>
      </c>
      <c r="C418" s="3">
        <v>31123</v>
      </c>
      <c r="D418">
        <v>38</v>
      </c>
      <c r="E418" t="s">
        <v>30</v>
      </c>
      <c r="F418" t="s">
        <v>13</v>
      </c>
      <c r="G418" t="s">
        <v>18</v>
      </c>
      <c r="H418">
        <v>2375</v>
      </c>
      <c r="I418">
        <v>0</v>
      </c>
      <c r="J418" t="s">
        <v>20</v>
      </c>
      <c r="K418">
        <v>0</v>
      </c>
    </row>
    <row r="419" spans="1:11" x14ac:dyDescent="0.25">
      <c r="A419" t="s">
        <v>445</v>
      </c>
      <c r="B419" t="s">
        <v>19</v>
      </c>
      <c r="C419" s="3">
        <v>28521</v>
      </c>
      <c r="D419">
        <v>45</v>
      </c>
      <c r="E419" t="s">
        <v>12</v>
      </c>
      <c r="F419" t="s">
        <v>17</v>
      </c>
      <c r="G419" t="s">
        <v>23</v>
      </c>
      <c r="H419">
        <v>1775</v>
      </c>
      <c r="I419">
        <v>0</v>
      </c>
      <c r="J419" t="s">
        <v>20</v>
      </c>
      <c r="K419">
        <v>0</v>
      </c>
    </row>
    <row r="420" spans="1:11" x14ac:dyDescent="0.25">
      <c r="A420" t="s">
        <v>446</v>
      </c>
      <c r="B420" t="s">
        <v>19</v>
      </c>
      <c r="C420" s="3">
        <v>29723</v>
      </c>
      <c r="D420">
        <v>42</v>
      </c>
      <c r="E420" t="s">
        <v>30</v>
      </c>
      <c r="F420" t="s">
        <v>27</v>
      </c>
      <c r="G420" t="s">
        <v>23</v>
      </c>
      <c r="H420">
        <v>2175</v>
      </c>
      <c r="I420">
        <v>0</v>
      </c>
      <c r="J420" t="s">
        <v>20</v>
      </c>
      <c r="K420">
        <v>0</v>
      </c>
    </row>
    <row r="421" spans="1:11" x14ac:dyDescent="0.25">
      <c r="A421" t="s">
        <v>447</v>
      </c>
      <c r="B421" t="s">
        <v>11</v>
      </c>
      <c r="C421" s="3">
        <v>33376</v>
      </c>
      <c r="D421">
        <v>32</v>
      </c>
      <c r="E421" t="s">
        <v>29</v>
      </c>
      <c r="F421" t="s">
        <v>13</v>
      </c>
      <c r="G421" t="s">
        <v>18</v>
      </c>
      <c r="H421">
        <v>2375</v>
      </c>
      <c r="I421">
        <v>0</v>
      </c>
      <c r="J421" t="s">
        <v>15</v>
      </c>
      <c r="K421">
        <v>8</v>
      </c>
    </row>
    <row r="422" spans="1:11" x14ac:dyDescent="0.25">
      <c r="A422" t="s">
        <v>448</v>
      </c>
      <c r="B422" t="s">
        <v>11</v>
      </c>
      <c r="C422" s="3">
        <v>33792</v>
      </c>
      <c r="D422">
        <v>31</v>
      </c>
      <c r="E422" t="s">
        <v>31</v>
      </c>
      <c r="F422" t="s">
        <v>13</v>
      </c>
      <c r="G422" t="s">
        <v>23</v>
      </c>
      <c r="H422">
        <v>1975</v>
      </c>
      <c r="I422">
        <v>0</v>
      </c>
      <c r="J422" t="s">
        <v>15</v>
      </c>
      <c r="K422">
        <v>15</v>
      </c>
    </row>
    <row r="423" spans="1:11" x14ac:dyDescent="0.25">
      <c r="A423" t="s">
        <v>449</v>
      </c>
      <c r="B423" t="s">
        <v>11</v>
      </c>
      <c r="C423" s="3">
        <v>27410</v>
      </c>
      <c r="D423">
        <v>48</v>
      </c>
      <c r="E423" t="s">
        <v>30</v>
      </c>
      <c r="F423" t="s">
        <v>13</v>
      </c>
      <c r="G423" t="s">
        <v>23</v>
      </c>
      <c r="H423">
        <v>1975</v>
      </c>
      <c r="I423">
        <v>0</v>
      </c>
      <c r="J423" t="s">
        <v>20</v>
      </c>
      <c r="K423">
        <v>0</v>
      </c>
    </row>
    <row r="424" spans="1:11" x14ac:dyDescent="0.25">
      <c r="A424" t="s">
        <v>450</v>
      </c>
      <c r="B424" t="s">
        <v>21</v>
      </c>
      <c r="C424" s="3">
        <v>27615</v>
      </c>
      <c r="D424">
        <v>48</v>
      </c>
      <c r="E424" t="s">
        <v>26</v>
      </c>
      <c r="F424" t="s">
        <v>17</v>
      </c>
      <c r="G424" t="s">
        <v>14</v>
      </c>
      <c r="H424">
        <v>1825</v>
      </c>
      <c r="I424">
        <v>13000</v>
      </c>
      <c r="J424" t="s">
        <v>20</v>
      </c>
      <c r="K424">
        <v>0</v>
      </c>
    </row>
    <row r="425" spans="1:11" x14ac:dyDescent="0.25">
      <c r="A425" t="s">
        <v>451</v>
      </c>
      <c r="B425" t="s">
        <v>19</v>
      </c>
      <c r="C425" s="3">
        <v>34667</v>
      </c>
      <c r="D425">
        <v>29</v>
      </c>
      <c r="E425" t="s">
        <v>28</v>
      </c>
      <c r="F425" t="s">
        <v>13</v>
      </c>
      <c r="G425" t="s">
        <v>18</v>
      </c>
      <c r="H425">
        <v>2375</v>
      </c>
      <c r="I425">
        <v>0</v>
      </c>
      <c r="J425" t="s">
        <v>20</v>
      </c>
      <c r="K425">
        <v>0</v>
      </c>
    </row>
    <row r="426" spans="1:11" x14ac:dyDescent="0.25">
      <c r="A426" t="s">
        <v>452</v>
      </c>
      <c r="B426" t="s">
        <v>19</v>
      </c>
      <c r="C426" s="3">
        <v>34242</v>
      </c>
      <c r="D426">
        <v>30</v>
      </c>
      <c r="E426" t="s">
        <v>30</v>
      </c>
      <c r="F426" t="s">
        <v>13</v>
      </c>
      <c r="G426" t="s">
        <v>18</v>
      </c>
      <c r="H426">
        <v>2375</v>
      </c>
      <c r="I426">
        <v>0</v>
      </c>
      <c r="J426" t="s">
        <v>15</v>
      </c>
      <c r="K426">
        <v>2</v>
      </c>
    </row>
    <row r="427" spans="1:11" x14ac:dyDescent="0.25">
      <c r="A427" t="s">
        <v>453</v>
      </c>
      <c r="B427" t="s">
        <v>21</v>
      </c>
      <c r="C427" s="3">
        <v>27745</v>
      </c>
      <c r="D427">
        <v>48</v>
      </c>
      <c r="E427" t="s">
        <v>25</v>
      </c>
      <c r="F427" t="s">
        <v>17</v>
      </c>
      <c r="G427" t="s">
        <v>14</v>
      </c>
      <c r="H427">
        <v>1825</v>
      </c>
      <c r="I427">
        <v>24655</v>
      </c>
      <c r="J427" t="s">
        <v>15</v>
      </c>
      <c r="K427">
        <v>13</v>
      </c>
    </row>
    <row r="428" spans="1:11" x14ac:dyDescent="0.25">
      <c r="A428" t="s">
        <v>454</v>
      </c>
      <c r="B428" t="s">
        <v>21</v>
      </c>
      <c r="C428" s="3">
        <v>27626</v>
      </c>
      <c r="D428">
        <v>48</v>
      </c>
      <c r="E428" t="s">
        <v>31</v>
      </c>
      <c r="F428" t="s">
        <v>17</v>
      </c>
      <c r="G428" t="s">
        <v>18</v>
      </c>
      <c r="H428">
        <v>2175</v>
      </c>
      <c r="I428">
        <v>0</v>
      </c>
      <c r="J428" t="s">
        <v>15</v>
      </c>
      <c r="K428">
        <v>6</v>
      </c>
    </row>
    <row r="429" spans="1:11" x14ac:dyDescent="0.25">
      <c r="A429" t="s">
        <v>455</v>
      </c>
      <c r="B429" t="s">
        <v>21</v>
      </c>
      <c r="C429" s="3">
        <v>34867</v>
      </c>
      <c r="D429">
        <v>28</v>
      </c>
      <c r="E429" t="s">
        <v>25</v>
      </c>
      <c r="F429" t="s">
        <v>17</v>
      </c>
      <c r="G429" t="s">
        <v>14</v>
      </c>
      <c r="H429">
        <v>1825</v>
      </c>
      <c r="I429">
        <v>17584</v>
      </c>
      <c r="J429" t="s">
        <v>20</v>
      </c>
      <c r="K429">
        <v>0</v>
      </c>
    </row>
    <row r="430" spans="1:11" x14ac:dyDescent="0.25">
      <c r="A430" t="s">
        <v>456</v>
      </c>
      <c r="B430" t="s">
        <v>19</v>
      </c>
      <c r="C430" s="3">
        <v>30141</v>
      </c>
      <c r="D430">
        <v>41</v>
      </c>
      <c r="E430" t="s">
        <v>12</v>
      </c>
      <c r="F430" t="s">
        <v>13</v>
      </c>
      <c r="G430" t="s">
        <v>23</v>
      </c>
      <c r="H430">
        <v>1975</v>
      </c>
      <c r="I430">
        <v>0</v>
      </c>
      <c r="J430" t="s">
        <v>15</v>
      </c>
      <c r="K430">
        <v>6</v>
      </c>
    </row>
    <row r="431" spans="1:11" x14ac:dyDescent="0.25">
      <c r="A431" t="s">
        <v>457</v>
      </c>
      <c r="B431" t="s">
        <v>21</v>
      </c>
      <c r="C431" s="3">
        <v>35996</v>
      </c>
      <c r="D431">
        <v>25</v>
      </c>
      <c r="E431" t="s">
        <v>28</v>
      </c>
      <c r="F431" t="s">
        <v>13</v>
      </c>
      <c r="G431" t="s">
        <v>18</v>
      </c>
      <c r="H431">
        <v>2375</v>
      </c>
      <c r="I431">
        <v>0</v>
      </c>
      <c r="J431" t="s">
        <v>20</v>
      </c>
      <c r="K431">
        <v>0</v>
      </c>
    </row>
    <row r="432" spans="1:11" x14ac:dyDescent="0.25">
      <c r="A432" t="s">
        <v>458</v>
      </c>
      <c r="B432" t="s">
        <v>21</v>
      </c>
      <c r="C432" s="3">
        <v>28681</v>
      </c>
      <c r="D432">
        <v>45</v>
      </c>
      <c r="E432" t="s">
        <v>26</v>
      </c>
      <c r="F432" t="s">
        <v>13</v>
      </c>
      <c r="G432" t="s">
        <v>23</v>
      </c>
      <c r="H432">
        <v>1975</v>
      </c>
      <c r="I432">
        <v>0</v>
      </c>
      <c r="J432" t="s">
        <v>15</v>
      </c>
      <c r="K432">
        <v>8</v>
      </c>
    </row>
    <row r="433" spans="1:11" x14ac:dyDescent="0.25">
      <c r="A433" t="s">
        <v>459</v>
      </c>
      <c r="B433" t="s">
        <v>19</v>
      </c>
      <c r="C433" s="3">
        <v>32347</v>
      </c>
      <c r="D433">
        <v>35</v>
      </c>
      <c r="E433" t="s">
        <v>25</v>
      </c>
      <c r="F433" t="s">
        <v>13</v>
      </c>
      <c r="G433" t="s">
        <v>18</v>
      </c>
      <c r="H433">
        <v>2375</v>
      </c>
      <c r="I433">
        <v>0</v>
      </c>
      <c r="J433" t="s">
        <v>15</v>
      </c>
      <c r="K433">
        <v>3</v>
      </c>
    </row>
    <row r="434" spans="1:11" x14ac:dyDescent="0.25">
      <c r="A434" t="s">
        <v>460</v>
      </c>
      <c r="B434" t="s">
        <v>19</v>
      </c>
      <c r="C434" s="3">
        <v>34699</v>
      </c>
      <c r="D434">
        <v>29</v>
      </c>
      <c r="E434" t="s">
        <v>22</v>
      </c>
      <c r="F434" t="s">
        <v>13</v>
      </c>
      <c r="G434" t="s">
        <v>18</v>
      </c>
      <c r="H434">
        <v>2375</v>
      </c>
      <c r="I434">
        <v>0</v>
      </c>
      <c r="J434" t="s">
        <v>15</v>
      </c>
      <c r="K434">
        <v>2</v>
      </c>
    </row>
    <row r="435" spans="1:11" x14ac:dyDescent="0.25">
      <c r="A435" t="s">
        <v>461</v>
      </c>
      <c r="B435" t="s">
        <v>11</v>
      </c>
      <c r="C435" s="3">
        <v>35766</v>
      </c>
      <c r="D435">
        <v>26</v>
      </c>
      <c r="E435" t="s">
        <v>16</v>
      </c>
      <c r="F435" t="s">
        <v>13</v>
      </c>
      <c r="G435" t="s">
        <v>14</v>
      </c>
      <c r="H435">
        <v>2025</v>
      </c>
      <c r="I435">
        <v>20012</v>
      </c>
      <c r="J435" t="s">
        <v>20</v>
      </c>
      <c r="K435">
        <v>0</v>
      </c>
    </row>
    <row r="436" spans="1:11" x14ac:dyDescent="0.25">
      <c r="A436" t="s">
        <v>462</v>
      </c>
      <c r="B436" t="s">
        <v>19</v>
      </c>
      <c r="C436" s="3">
        <v>34537</v>
      </c>
      <c r="D436">
        <v>29</v>
      </c>
      <c r="E436" t="s">
        <v>28</v>
      </c>
      <c r="F436" t="s">
        <v>27</v>
      </c>
      <c r="G436" t="s">
        <v>14</v>
      </c>
      <c r="H436">
        <v>2225</v>
      </c>
      <c r="I436">
        <v>16325</v>
      </c>
      <c r="J436" t="s">
        <v>15</v>
      </c>
      <c r="K436">
        <v>4</v>
      </c>
    </row>
    <row r="437" spans="1:11" x14ac:dyDescent="0.25">
      <c r="A437" t="s">
        <v>463</v>
      </c>
      <c r="B437" t="s">
        <v>11</v>
      </c>
      <c r="C437" s="3">
        <v>32970</v>
      </c>
      <c r="D437">
        <v>33</v>
      </c>
      <c r="E437" t="s">
        <v>12</v>
      </c>
      <c r="F437" t="s">
        <v>17</v>
      </c>
      <c r="G437" t="s">
        <v>23</v>
      </c>
      <c r="H437">
        <v>1775</v>
      </c>
      <c r="I437">
        <v>0</v>
      </c>
      <c r="J437" t="s">
        <v>15</v>
      </c>
      <c r="K437">
        <v>6</v>
      </c>
    </row>
    <row r="438" spans="1:11" x14ac:dyDescent="0.25">
      <c r="A438" t="s">
        <v>464</v>
      </c>
      <c r="B438" t="s">
        <v>11</v>
      </c>
      <c r="C438" s="3">
        <v>28417</v>
      </c>
      <c r="D438">
        <v>46</v>
      </c>
      <c r="E438" t="s">
        <v>16</v>
      </c>
      <c r="F438" t="s">
        <v>17</v>
      </c>
      <c r="G438" t="s">
        <v>23</v>
      </c>
      <c r="H438">
        <v>1775</v>
      </c>
      <c r="I438">
        <v>0</v>
      </c>
      <c r="J438" t="s">
        <v>15</v>
      </c>
      <c r="K438">
        <v>9</v>
      </c>
    </row>
    <row r="439" spans="1:11" x14ac:dyDescent="0.25">
      <c r="A439" t="s">
        <v>465</v>
      </c>
      <c r="B439" t="s">
        <v>11</v>
      </c>
      <c r="C439" s="3">
        <v>30996</v>
      </c>
      <c r="D439">
        <v>39</v>
      </c>
      <c r="E439" t="s">
        <v>28</v>
      </c>
      <c r="F439" t="s">
        <v>17</v>
      </c>
      <c r="G439" t="s">
        <v>23</v>
      </c>
      <c r="H439">
        <v>1775</v>
      </c>
      <c r="I439">
        <v>0</v>
      </c>
      <c r="J439" t="s">
        <v>15</v>
      </c>
      <c r="K439">
        <v>12</v>
      </c>
    </row>
    <row r="440" spans="1:11" x14ac:dyDescent="0.25">
      <c r="A440" t="s">
        <v>466</v>
      </c>
      <c r="B440" t="s">
        <v>11</v>
      </c>
      <c r="C440" s="3">
        <v>33287</v>
      </c>
      <c r="D440">
        <v>32</v>
      </c>
      <c r="E440" t="s">
        <v>12</v>
      </c>
      <c r="F440" t="s">
        <v>27</v>
      </c>
      <c r="G440" t="s">
        <v>23</v>
      </c>
      <c r="H440">
        <v>2175</v>
      </c>
      <c r="I440">
        <v>0</v>
      </c>
      <c r="J440" t="s">
        <v>20</v>
      </c>
      <c r="K440">
        <v>0</v>
      </c>
    </row>
    <row r="441" spans="1:11" x14ac:dyDescent="0.25">
      <c r="A441" t="s">
        <v>467</v>
      </c>
      <c r="B441" t="s">
        <v>21</v>
      </c>
      <c r="C441" s="3">
        <v>26429</v>
      </c>
      <c r="D441">
        <v>51</v>
      </c>
      <c r="E441" t="s">
        <v>25</v>
      </c>
      <c r="F441" t="s">
        <v>27</v>
      </c>
      <c r="G441" t="s">
        <v>14</v>
      </c>
      <c r="H441">
        <v>2225</v>
      </c>
      <c r="I441">
        <v>21276</v>
      </c>
      <c r="J441" t="s">
        <v>20</v>
      </c>
      <c r="K441">
        <v>0</v>
      </c>
    </row>
    <row r="442" spans="1:11" x14ac:dyDescent="0.25">
      <c r="A442" t="s">
        <v>468</v>
      </c>
      <c r="B442" t="s">
        <v>21</v>
      </c>
      <c r="C442" s="3">
        <v>26358</v>
      </c>
      <c r="D442">
        <v>51</v>
      </c>
      <c r="E442" t="s">
        <v>16</v>
      </c>
      <c r="F442" t="s">
        <v>17</v>
      </c>
      <c r="G442" t="s">
        <v>18</v>
      </c>
      <c r="H442">
        <v>2175</v>
      </c>
      <c r="I442">
        <v>0</v>
      </c>
      <c r="J442" t="s">
        <v>20</v>
      </c>
      <c r="K442">
        <v>0</v>
      </c>
    </row>
    <row r="443" spans="1:11" x14ac:dyDescent="0.25">
      <c r="A443" t="s">
        <v>469</v>
      </c>
      <c r="B443" t="s">
        <v>11</v>
      </c>
      <c r="C443" s="3">
        <v>34513</v>
      </c>
      <c r="D443">
        <v>29</v>
      </c>
      <c r="E443" t="s">
        <v>16</v>
      </c>
      <c r="F443" t="s">
        <v>13</v>
      </c>
      <c r="G443" t="s">
        <v>14</v>
      </c>
      <c r="H443">
        <v>2025</v>
      </c>
      <c r="I443">
        <v>21755</v>
      </c>
      <c r="J443" t="s">
        <v>15</v>
      </c>
      <c r="K443">
        <v>11</v>
      </c>
    </row>
    <row r="444" spans="1:11" x14ac:dyDescent="0.25">
      <c r="A444" t="s">
        <v>470</v>
      </c>
      <c r="B444" t="s">
        <v>19</v>
      </c>
      <c r="C444" s="3">
        <v>30255</v>
      </c>
      <c r="D444">
        <v>41</v>
      </c>
      <c r="E444" t="s">
        <v>24</v>
      </c>
      <c r="F444" t="s">
        <v>17</v>
      </c>
      <c r="G444" t="s">
        <v>18</v>
      </c>
      <c r="H444">
        <v>2175</v>
      </c>
      <c r="I444">
        <v>0</v>
      </c>
      <c r="J444" t="s">
        <v>20</v>
      </c>
      <c r="K444">
        <v>0</v>
      </c>
    </row>
    <row r="445" spans="1:11" x14ac:dyDescent="0.25">
      <c r="A445" t="s">
        <v>471</v>
      </c>
      <c r="B445" t="s">
        <v>21</v>
      </c>
      <c r="C445" s="3">
        <v>27331</v>
      </c>
      <c r="D445">
        <v>49</v>
      </c>
      <c r="E445" t="s">
        <v>28</v>
      </c>
      <c r="F445" t="s">
        <v>13</v>
      </c>
      <c r="G445" t="s">
        <v>14</v>
      </c>
      <c r="H445">
        <v>2025</v>
      </c>
      <c r="I445">
        <v>12465</v>
      </c>
      <c r="J445" t="s">
        <v>15</v>
      </c>
      <c r="K445">
        <v>9</v>
      </c>
    </row>
    <row r="446" spans="1:11" x14ac:dyDescent="0.25">
      <c r="A446" t="s">
        <v>472</v>
      </c>
      <c r="B446" t="s">
        <v>21</v>
      </c>
      <c r="C446" s="3">
        <v>35068</v>
      </c>
      <c r="D446">
        <v>27</v>
      </c>
      <c r="E446" t="s">
        <v>29</v>
      </c>
      <c r="F446" t="s">
        <v>27</v>
      </c>
      <c r="G446" t="s">
        <v>18</v>
      </c>
      <c r="H446">
        <v>2575</v>
      </c>
      <c r="I446">
        <v>0</v>
      </c>
      <c r="J446" t="s">
        <v>20</v>
      </c>
      <c r="K446">
        <v>0</v>
      </c>
    </row>
    <row r="447" spans="1:11" x14ac:dyDescent="0.25">
      <c r="A447" t="s">
        <v>473</v>
      </c>
      <c r="B447" t="s">
        <v>11</v>
      </c>
      <c r="C447" s="3">
        <v>28311</v>
      </c>
      <c r="D447">
        <v>46</v>
      </c>
      <c r="E447" t="s">
        <v>22</v>
      </c>
      <c r="F447" t="s">
        <v>27</v>
      </c>
      <c r="G447" t="s">
        <v>18</v>
      </c>
      <c r="H447">
        <v>2575</v>
      </c>
      <c r="I447">
        <v>0</v>
      </c>
      <c r="J447" t="s">
        <v>20</v>
      </c>
      <c r="K447">
        <v>0</v>
      </c>
    </row>
    <row r="448" spans="1:11" x14ac:dyDescent="0.25">
      <c r="A448" t="s">
        <v>474</v>
      </c>
      <c r="B448" t="s">
        <v>21</v>
      </c>
      <c r="C448" s="3">
        <v>29949</v>
      </c>
      <c r="D448">
        <v>42</v>
      </c>
      <c r="E448" t="s">
        <v>16</v>
      </c>
      <c r="F448" t="s">
        <v>27</v>
      </c>
      <c r="G448" t="s">
        <v>23</v>
      </c>
      <c r="H448">
        <v>2175</v>
      </c>
      <c r="I448">
        <v>0</v>
      </c>
      <c r="J448" t="s">
        <v>15</v>
      </c>
      <c r="K448">
        <v>1</v>
      </c>
    </row>
    <row r="449" spans="1:11" x14ac:dyDescent="0.25">
      <c r="A449" t="s">
        <v>475</v>
      </c>
      <c r="B449" t="s">
        <v>19</v>
      </c>
      <c r="C449" s="3">
        <v>27490</v>
      </c>
      <c r="D449">
        <v>48</v>
      </c>
      <c r="E449" t="s">
        <v>26</v>
      </c>
      <c r="F449" t="s">
        <v>17</v>
      </c>
      <c r="G449" t="s">
        <v>23</v>
      </c>
      <c r="H449">
        <v>1775</v>
      </c>
      <c r="I449">
        <v>0</v>
      </c>
      <c r="J449" t="s">
        <v>15</v>
      </c>
      <c r="K449">
        <v>10</v>
      </c>
    </row>
    <row r="450" spans="1:11" x14ac:dyDescent="0.25">
      <c r="A450" t="s">
        <v>476</v>
      </c>
      <c r="B450" t="s">
        <v>11</v>
      </c>
      <c r="C450" s="3">
        <v>35997</v>
      </c>
      <c r="D450">
        <v>25</v>
      </c>
      <c r="E450" t="s">
        <v>28</v>
      </c>
      <c r="F450" t="s">
        <v>13</v>
      </c>
      <c r="G450" t="s">
        <v>14</v>
      </c>
      <c r="H450">
        <v>2025</v>
      </c>
      <c r="I450">
        <v>23089</v>
      </c>
      <c r="J450" t="s">
        <v>20</v>
      </c>
      <c r="K450">
        <v>0</v>
      </c>
    </row>
    <row r="451" spans="1:11" x14ac:dyDescent="0.25">
      <c r="A451" t="s">
        <v>477</v>
      </c>
      <c r="B451" t="s">
        <v>19</v>
      </c>
      <c r="C451" s="3">
        <v>35588</v>
      </c>
      <c r="D451">
        <v>26</v>
      </c>
      <c r="E451" t="s">
        <v>22</v>
      </c>
      <c r="F451" t="s">
        <v>27</v>
      </c>
      <c r="G451" t="s">
        <v>14</v>
      </c>
      <c r="H451">
        <v>2225</v>
      </c>
      <c r="I451">
        <v>16290</v>
      </c>
      <c r="J451" t="s">
        <v>15</v>
      </c>
      <c r="K451">
        <v>13</v>
      </c>
    </row>
    <row r="452" spans="1:11" x14ac:dyDescent="0.25">
      <c r="A452" t="s">
        <v>478</v>
      </c>
      <c r="B452" t="s">
        <v>19</v>
      </c>
      <c r="C452" s="3">
        <v>28459</v>
      </c>
      <c r="D452">
        <v>46</v>
      </c>
      <c r="E452" t="s">
        <v>26</v>
      </c>
      <c r="F452" t="s">
        <v>27</v>
      </c>
      <c r="G452" t="s">
        <v>14</v>
      </c>
      <c r="H452">
        <v>2225</v>
      </c>
      <c r="I452">
        <v>13934</v>
      </c>
      <c r="J452" t="s">
        <v>15</v>
      </c>
      <c r="K452">
        <v>15</v>
      </c>
    </row>
    <row r="453" spans="1:11" x14ac:dyDescent="0.25">
      <c r="A453" t="s">
        <v>479</v>
      </c>
      <c r="B453" t="s">
        <v>11</v>
      </c>
      <c r="C453" s="3">
        <v>26698</v>
      </c>
      <c r="D453">
        <v>50</v>
      </c>
      <c r="E453" t="s">
        <v>29</v>
      </c>
      <c r="F453" t="s">
        <v>17</v>
      </c>
      <c r="G453" t="s">
        <v>23</v>
      </c>
      <c r="H453">
        <v>1775</v>
      </c>
      <c r="I453">
        <v>0</v>
      </c>
      <c r="J453" t="s">
        <v>20</v>
      </c>
      <c r="K453">
        <v>0</v>
      </c>
    </row>
    <row r="454" spans="1:11" x14ac:dyDescent="0.25">
      <c r="A454" t="s">
        <v>480</v>
      </c>
      <c r="B454" t="s">
        <v>11</v>
      </c>
      <c r="C454" s="3">
        <v>30443</v>
      </c>
      <c r="D454">
        <v>40</v>
      </c>
      <c r="E454" t="s">
        <v>16</v>
      </c>
      <c r="F454" t="s">
        <v>13</v>
      </c>
      <c r="G454" t="s">
        <v>18</v>
      </c>
      <c r="H454">
        <v>2375</v>
      </c>
      <c r="I454">
        <v>0</v>
      </c>
      <c r="J454" t="s">
        <v>20</v>
      </c>
      <c r="K454">
        <v>0</v>
      </c>
    </row>
    <row r="455" spans="1:11" x14ac:dyDescent="0.25">
      <c r="A455" t="s">
        <v>481</v>
      </c>
      <c r="B455" t="s">
        <v>19</v>
      </c>
      <c r="C455" s="3">
        <v>29496</v>
      </c>
      <c r="D455">
        <v>43</v>
      </c>
      <c r="E455" t="s">
        <v>25</v>
      </c>
      <c r="F455" t="s">
        <v>17</v>
      </c>
      <c r="G455" t="s">
        <v>18</v>
      </c>
      <c r="H455">
        <v>2175</v>
      </c>
      <c r="I455">
        <v>0</v>
      </c>
      <c r="J455" t="s">
        <v>20</v>
      </c>
      <c r="K455">
        <v>0</v>
      </c>
    </row>
    <row r="456" spans="1:11" x14ac:dyDescent="0.25">
      <c r="A456" t="s">
        <v>482</v>
      </c>
      <c r="B456" t="s">
        <v>11</v>
      </c>
      <c r="C456" s="3">
        <v>29228</v>
      </c>
      <c r="D456">
        <v>43</v>
      </c>
      <c r="E456" t="s">
        <v>22</v>
      </c>
      <c r="F456" t="s">
        <v>27</v>
      </c>
      <c r="G456" t="s">
        <v>23</v>
      </c>
      <c r="H456">
        <v>2175</v>
      </c>
      <c r="I456">
        <v>0</v>
      </c>
      <c r="J456" t="s">
        <v>15</v>
      </c>
      <c r="K456">
        <v>7</v>
      </c>
    </row>
    <row r="457" spans="1:11" x14ac:dyDescent="0.25">
      <c r="A457" t="s">
        <v>483</v>
      </c>
      <c r="B457" t="s">
        <v>11</v>
      </c>
      <c r="C457" s="3">
        <v>35188</v>
      </c>
      <c r="D457">
        <v>27</v>
      </c>
      <c r="E457" t="s">
        <v>25</v>
      </c>
      <c r="F457" t="s">
        <v>17</v>
      </c>
      <c r="G457" t="s">
        <v>23</v>
      </c>
      <c r="H457">
        <v>1775</v>
      </c>
      <c r="I457">
        <v>0</v>
      </c>
      <c r="J457" t="s">
        <v>20</v>
      </c>
      <c r="K457">
        <v>0</v>
      </c>
    </row>
    <row r="458" spans="1:11" x14ac:dyDescent="0.25">
      <c r="A458" t="s">
        <v>484</v>
      </c>
      <c r="B458" t="s">
        <v>11</v>
      </c>
      <c r="C458" s="3">
        <v>33859</v>
      </c>
      <c r="D458">
        <v>31</v>
      </c>
      <c r="E458" t="s">
        <v>16</v>
      </c>
      <c r="F458" t="s">
        <v>17</v>
      </c>
      <c r="G458" t="s">
        <v>23</v>
      </c>
      <c r="H458">
        <v>1775</v>
      </c>
      <c r="I458">
        <v>0</v>
      </c>
      <c r="J458" t="s">
        <v>15</v>
      </c>
      <c r="K458">
        <v>10</v>
      </c>
    </row>
    <row r="459" spans="1:11" x14ac:dyDescent="0.25">
      <c r="A459" t="s">
        <v>485</v>
      </c>
      <c r="B459" t="s">
        <v>11</v>
      </c>
      <c r="C459" s="3">
        <v>31477</v>
      </c>
      <c r="D459">
        <v>37</v>
      </c>
      <c r="E459" t="s">
        <v>16</v>
      </c>
      <c r="F459" t="s">
        <v>13</v>
      </c>
      <c r="G459" t="s">
        <v>23</v>
      </c>
      <c r="H459">
        <v>1975</v>
      </c>
      <c r="I459">
        <v>0</v>
      </c>
      <c r="J459" t="s">
        <v>15</v>
      </c>
      <c r="K459">
        <v>5</v>
      </c>
    </row>
    <row r="460" spans="1:11" x14ac:dyDescent="0.25">
      <c r="A460" t="s">
        <v>486</v>
      </c>
      <c r="B460" t="s">
        <v>11</v>
      </c>
      <c r="C460" s="3">
        <v>28556</v>
      </c>
      <c r="D460">
        <v>45</v>
      </c>
      <c r="E460" t="s">
        <v>31</v>
      </c>
      <c r="F460" t="s">
        <v>27</v>
      </c>
      <c r="G460" t="s">
        <v>14</v>
      </c>
      <c r="H460">
        <v>2225</v>
      </c>
      <c r="I460">
        <v>17195</v>
      </c>
      <c r="J460" t="s">
        <v>20</v>
      </c>
      <c r="K460">
        <v>0</v>
      </c>
    </row>
    <row r="461" spans="1:11" x14ac:dyDescent="0.25">
      <c r="A461" t="s">
        <v>487</v>
      </c>
      <c r="B461" t="s">
        <v>19</v>
      </c>
      <c r="C461" s="3">
        <v>35584</v>
      </c>
      <c r="D461">
        <v>26</v>
      </c>
      <c r="E461" t="s">
        <v>25</v>
      </c>
      <c r="F461" t="s">
        <v>17</v>
      </c>
      <c r="G461" t="s">
        <v>14</v>
      </c>
      <c r="H461">
        <v>1825</v>
      </c>
      <c r="I461">
        <v>12514</v>
      </c>
      <c r="J461" t="s">
        <v>15</v>
      </c>
      <c r="K461">
        <v>4</v>
      </c>
    </row>
    <row r="462" spans="1:11" x14ac:dyDescent="0.25">
      <c r="A462" t="s">
        <v>488</v>
      </c>
      <c r="B462" t="s">
        <v>11</v>
      </c>
      <c r="C462" s="3">
        <v>33566</v>
      </c>
      <c r="D462">
        <v>32</v>
      </c>
      <c r="E462" t="s">
        <v>31</v>
      </c>
      <c r="F462" t="s">
        <v>17</v>
      </c>
      <c r="G462" t="s">
        <v>14</v>
      </c>
      <c r="H462">
        <v>1825</v>
      </c>
      <c r="I462">
        <v>11900</v>
      </c>
      <c r="J462" t="s">
        <v>15</v>
      </c>
      <c r="K462">
        <v>9</v>
      </c>
    </row>
    <row r="463" spans="1:11" x14ac:dyDescent="0.25">
      <c r="A463" t="s">
        <v>489</v>
      </c>
      <c r="B463" t="s">
        <v>11</v>
      </c>
      <c r="C463" s="3">
        <v>32790</v>
      </c>
      <c r="D463">
        <v>34</v>
      </c>
      <c r="E463" t="s">
        <v>24</v>
      </c>
      <c r="F463" t="s">
        <v>17</v>
      </c>
      <c r="G463" t="s">
        <v>14</v>
      </c>
      <c r="H463">
        <v>1825</v>
      </c>
      <c r="I463">
        <v>17626</v>
      </c>
      <c r="J463" t="s">
        <v>15</v>
      </c>
      <c r="K463">
        <v>9</v>
      </c>
    </row>
    <row r="464" spans="1:11" x14ac:dyDescent="0.25">
      <c r="A464" t="s">
        <v>490</v>
      </c>
      <c r="B464" t="s">
        <v>11</v>
      </c>
      <c r="C464" s="3">
        <v>27474</v>
      </c>
      <c r="D464">
        <v>48</v>
      </c>
      <c r="E464" t="s">
        <v>22</v>
      </c>
      <c r="F464" t="s">
        <v>17</v>
      </c>
      <c r="G464" t="s">
        <v>23</v>
      </c>
      <c r="H464">
        <v>1775</v>
      </c>
      <c r="I464">
        <v>0</v>
      </c>
      <c r="J464" t="s">
        <v>15</v>
      </c>
      <c r="K464">
        <v>13</v>
      </c>
    </row>
    <row r="465" spans="1:11" x14ac:dyDescent="0.25">
      <c r="A465" t="s">
        <v>491</v>
      </c>
      <c r="B465" t="s">
        <v>19</v>
      </c>
      <c r="C465" s="3">
        <v>31213</v>
      </c>
      <c r="D465">
        <v>38</v>
      </c>
      <c r="E465" t="s">
        <v>22</v>
      </c>
      <c r="F465" t="s">
        <v>13</v>
      </c>
      <c r="G465" t="s">
        <v>18</v>
      </c>
      <c r="H465">
        <v>2375</v>
      </c>
      <c r="I465">
        <v>0</v>
      </c>
      <c r="J465" t="s">
        <v>20</v>
      </c>
      <c r="K465">
        <v>0</v>
      </c>
    </row>
    <row r="466" spans="1:11" x14ac:dyDescent="0.25">
      <c r="A466" t="s">
        <v>492</v>
      </c>
      <c r="B466" t="s">
        <v>21</v>
      </c>
      <c r="C466" s="3">
        <v>27857</v>
      </c>
      <c r="D466">
        <v>47</v>
      </c>
      <c r="E466" t="s">
        <v>28</v>
      </c>
      <c r="F466" t="s">
        <v>17</v>
      </c>
      <c r="G466" t="s">
        <v>23</v>
      </c>
      <c r="H466">
        <v>1775</v>
      </c>
      <c r="I466">
        <v>0</v>
      </c>
      <c r="J466" t="s">
        <v>20</v>
      </c>
      <c r="K466">
        <v>0</v>
      </c>
    </row>
    <row r="467" spans="1:11" x14ac:dyDescent="0.25">
      <c r="A467" t="s">
        <v>493</v>
      </c>
      <c r="B467" t="s">
        <v>11</v>
      </c>
      <c r="C467" s="3">
        <v>33669</v>
      </c>
      <c r="D467">
        <v>31</v>
      </c>
      <c r="E467" t="s">
        <v>31</v>
      </c>
      <c r="F467" t="s">
        <v>13</v>
      </c>
      <c r="G467" t="s">
        <v>18</v>
      </c>
      <c r="H467">
        <v>2375</v>
      </c>
      <c r="I467">
        <v>0</v>
      </c>
      <c r="J467" t="s">
        <v>20</v>
      </c>
      <c r="K467">
        <v>0</v>
      </c>
    </row>
    <row r="468" spans="1:11" x14ac:dyDescent="0.25">
      <c r="A468" t="s">
        <v>494</v>
      </c>
      <c r="B468" t="s">
        <v>19</v>
      </c>
      <c r="C468" s="3">
        <v>29811</v>
      </c>
      <c r="D468">
        <v>42</v>
      </c>
      <c r="E468" t="s">
        <v>29</v>
      </c>
      <c r="F468" t="s">
        <v>13</v>
      </c>
      <c r="G468" t="s">
        <v>18</v>
      </c>
      <c r="H468">
        <v>2375</v>
      </c>
      <c r="I468">
        <v>0</v>
      </c>
      <c r="J468" t="s">
        <v>15</v>
      </c>
      <c r="K468">
        <v>6</v>
      </c>
    </row>
    <row r="469" spans="1:11" x14ac:dyDescent="0.25">
      <c r="A469" t="s">
        <v>495</v>
      </c>
      <c r="B469" t="s">
        <v>19</v>
      </c>
      <c r="C469" s="3">
        <v>35981</v>
      </c>
      <c r="D469">
        <v>25</v>
      </c>
      <c r="E469" t="s">
        <v>22</v>
      </c>
      <c r="F469" t="s">
        <v>27</v>
      </c>
      <c r="G469" t="s">
        <v>18</v>
      </c>
      <c r="H469">
        <v>2575</v>
      </c>
      <c r="I469">
        <v>0</v>
      </c>
      <c r="J469" t="s">
        <v>15</v>
      </c>
      <c r="K469">
        <v>9</v>
      </c>
    </row>
    <row r="470" spans="1:11" x14ac:dyDescent="0.25">
      <c r="A470" t="s">
        <v>496</v>
      </c>
      <c r="B470" t="s">
        <v>19</v>
      </c>
      <c r="C470" s="3">
        <v>34992</v>
      </c>
      <c r="D470">
        <v>28</v>
      </c>
      <c r="E470" t="s">
        <v>31</v>
      </c>
      <c r="F470" t="s">
        <v>27</v>
      </c>
      <c r="G470" t="s">
        <v>18</v>
      </c>
      <c r="H470">
        <v>2575</v>
      </c>
      <c r="I470">
        <v>0</v>
      </c>
      <c r="J470" t="s">
        <v>15</v>
      </c>
      <c r="K470">
        <v>1</v>
      </c>
    </row>
    <row r="471" spans="1:11" x14ac:dyDescent="0.25">
      <c r="A471" t="s">
        <v>497</v>
      </c>
      <c r="B471" t="s">
        <v>19</v>
      </c>
      <c r="C471" s="3">
        <v>29665</v>
      </c>
      <c r="D471">
        <v>42</v>
      </c>
      <c r="E471" t="s">
        <v>25</v>
      </c>
      <c r="F471" t="s">
        <v>17</v>
      </c>
      <c r="G471" t="s">
        <v>23</v>
      </c>
      <c r="H471">
        <v>1775</v>
      </c>
      <c r="I471">
        <v>0</v>
      </c>
      <c r="J471" t="s">
        <v>20</v>
      </c>
      <c r="K471">
        <v>0</v>
      </c>
    </row>
    <row r="472" spans="1:11" x14ac:dyDescent="0.25">
      <c r="A472" t="s">
        <v>498</v>
      </c>
      <c r="B472" t="s">
        <v>21</v>
      </c>
      <c r="C472" s="3">
        <v>26643</v>
      </c>
      <c r="D472">
        <v>51</v>
      </c>
      <c r="E472" t="s">
        <v>22</v>
      </c>
      <c r="F472" t="s">
        <v>17</v>
      </c>
      <c r="G472" t="s">
        <v>23</v>
      </c>
      <c r="H472">
        <v>1775</v>
      </c>
      <c r="I472">
        <v>0</v>
      </c>
      <c r="J472" t="s">
        <v>15</v>
      </c>
      <c r="K472">
        <v>10</v>
      </c>
    </row>
    <row r="473" spans="1:11" x14ac:dyDescent="0.25">
      <c r="A473" t="s">
        <v>499</v>
      </c>
      <c r="B473" t="s">
        <v>21</v>
      </c>
      <c r="C473" s="3">
        <v>35074</v>
      </c>
      <c r="D473">
        <v>27</v>
      </c>
      <c r="E473" t="s">
        <v>22</v>
      </c>
      <c r="F473" t="s">
        <v>17</v>
      </c>
      <c r="G473" t="s">
        <v>14</v>
      </c>
      <c r="H473">
        <v>1825</v>
      </c>
      <c r="I473">
        <v>17396</v>
      </c>
      <c r="J473" t="s">
        <v>15</v>
      </c>
      <c r="K473">
        <v>8</v>
      </c>
    </row>
    <row r="474" spans="1:11" x14ac:dyDescent="0.25">
      <c r="A474" t="s">
        <v>500</v>
      </c>
      <c r="B474" t="s">
        <v>21</v>
      </c>
      <c r="C474" s="3">
        <v>33445</v>
      </c>
      <c r="D474">
        <v>32</v>
      </c>
      <c r="E474" t="s">
        <v>22</v>
      </c>
      <c r="F474" t="s">
        <v>13</v>
      </c>
      <c r="G474" t="s">
        <v>18</v>
      </c>
      <c r="H474">
        <v>2375</v>
      </c>
      <c r="I474">
        <v>0</v>
      </c>
      <c r="J474" t="s">
        <v>15</v>
      </c>
      <c r="K474">
        <v>5</v>
      </c>
    </row>
    <row r="475" spans="1:11" x14ac:dyDescent="0.25">
      <c r="A475" t="s">
        <v>501</v>
      </c>
      <c r="B475" t="s">
        <v>19</v>
      </c>
      <c r="C475" s="3">
        <v>31233</v>
      </c>
      <c r="D475">
        <v>38</v>
      </c>
      <c r="E475" t="s">
        <v>31</v>
      </c>
      <c r="F475" t="s">
        <v>13</v>
      </c>
      <c r="G475" t="s">
        <v>23</v>
      </c>
      <c r="H475">
        <v>1975</v>
      </c>
      <c r="I475">
        <v>0</v>
      </c>
      <c r="J475" t="s">
        <v>20</v>
      </c>
      <c r="K475">
        <v>0</v>
      </c>
    </row>
    <row r="476" spans="1:11" x14ac:dyDescent="0.25">
      <c r="A476" t="s">
        <v>502</v>
      </c>
      <c r="B476" t="s">
        <v>21</v>
      </c>
      <c r="C476" s="3">
        <v>32693</v>
      </c>
      <c r="D476">
        <v>34</v>
      </c>
      <c r="E476" t="s">
        <v>29</v>
      </c>
      <c r="F476" t="s">
        <v>27</v>
      </c>
      <c r="G476" t="s">
        <v>23</v>
      </c>
      <c r="H476">
        <v>2175</v>
      </c>
      <c r="I476">
        <v>0</v>
      </c>
      <c r="J476" t="s">
        <v>15</v>
      </c>
      <c r="K476">
        <v>3</v>
      </c>
    </row>
    <row r="477" spans="1:11" x14ac:dyDescent="0.25">
      <c r="A477" t="s">
        <v>503</v>
      </c>
      <c r="B477" t="s">
        <v>11</v>
      </c>
      <c r="C477" s="3">
        <v>29420</v>
      </c>
      <c r="D477">
        <v>43</v>
      </c>
      <c r="E477" t="s">
        <v>31</v>
      </c>
      <c r="F477" t="s">
        <v>27</v>
      </c>
      <c r="G477" t="s">
        <v>23</v>
      </c>
      <c r="H477">
        <v>2175</v>
      </c>
      <c r="I477">
        <v>0</v>
      </c>
      <c r="J477" t="s">
        <v>15</v>
      </c>
      <c r="K477">
        <v>13</v>
      </c>
    </row>
    <row r="478" spans="1:11" x14ac:dyDescent="0.25">
      <c r="A478" t="s">
        <v>504</v>
      </c>
      <c r="B478" t="s">
        <v>11</v>
      </c>
      <c r="C478" s="3">
        <v>30042</v>
      </c>
      <c r="D478">
        <v>41</v>
      </c>
      <c r="E478" t="s">
        <v>16</v>
      </c>
      <c r="F478" t="s">
        <v>27</v>
      </c>
      <c r="G478" t="s">
        <v>14</v>
      </c>
      <c r="H478">
        <v>2225</v>
      </c>
      <c r="I478">
        <v>14985</v>
      </c>
      <c r="J478" t="s">
        <v>20</v>
      </c>
      <c r="K478">
        <v>0</v>
      </c>
    </row>
    <row r="479" spans="1:11" x14ac:dyDescent="0.25">
      <c r="A479" t="s">
        <v>505</v>
      </c>
      <c r="B479" t="s">
        <v>11</v>
      </c>
      <c r="C479" s="3">
        <v>27955</v>
      </c>
      <c r="D479">
        <v>47</v>
      </c>
      <c r="E479" t="s">
        <v>25</v>
      </c>
      <c r="F479" t="s">
        <v>17</v>
      </c>
      <c r="G479" t="s">
        <v>14</v>
      </c>
      <c r="H479">
        <v>1825</v>
      </c>
      <c r="I479">
        <v>12789</v>
      </c>
      <c r="J479" t="s">
        <v>15</v>
      </c>
      <c r="K479">
        <v>1</v>
      </c>
    </row>
    <row r="480" spans="1:11" x14ac:dyDescent="0.25">
      <c r="A480" t="s">
        <v>506</v>
      </c>
      <c r="B480" t="s">
        <v>11</v>
      </c>
      <c r="C480" s="3">
        <v>35489</v>
      </c>
      <c r="D480">
        <v>26</v>
      </c>
      <c r="E480" t="s">
        <v>29</v>
      </c>
      <c r="F480" t="s">
        <v>13</v>
      </c>
      <c r="G480" t="s">
        <v>18</v>
      </c>
      <c r="H480">
        <v>2375</v>
      </c>
      <c r="I480">
        <v>0</v>
      </c>
      <c r="J480" t="s">
        <v>15</v>
      </c>
      <c r="K480">
        <v>10</v>
      </c>
    </row>
    <row r="481" spans="1:11" x14ac:dyDescent="0.25">
      <c r="A481" t="s">
        <v>507</v>
      </c>
      <c r="B481" t="s">
        <v>11</v>
      </c>
      <c r="C481" s="3">
        <v>26955</v>
      </c>
      <c r="D481">
        <v>50</v>
      </c>
      <c r="E481" t="s">
        <v>28</v>
      </c>
      <c r="F481" t="s">
        <v>13</v>
      </c>
      <c r="G481" t="s">
        <v>23</v>
      </c>
      <c r="H481">
        <v>1975</v>
      </c>
      <c r="I481">
        <v>0</v>
      </c>
      <c r="J481" t="s">
        <v>20</v>
      </c>
      <c r="K481">
        <v>0</v>
      </c>
    </row>
    <row r="482" spans="1:11" x14ac:dyDescent="0.25">
      <c r="A482" t="s">
        <v>508</v>
      </c>
      <c r="B482" t="s">
        <v>21</v>
      </c>
      <c r="C482" s="3">
        <v>34468</v>
      </c>
      <c r="D482">
        <v>29</v>
      </c>
      <c r="E482" t="s">
        <v>22</v>
      </c>
      <c r="F482" t="s">
        <v>27</v>
      </c>
      <c r="G482" t="s">
        <v>14</v>
      </c>
      <c r="H482">
        <v>2225</v>
      </c>
      <c r="I482">
        <v>12261</v>
      </c>
      <c r="J482" t="s">
        <v>20</v>
      </c>
      <c r="K482">
        <v>0</v>
      </c>
    </row>
    <row r="483" spans="1:11" x14ac:dyDescent="0.25">
      <c r="A483" t="s">
        <v>509</v>
      </c>
      <c r="B483" t="s">
        <v>11</v>
      </c>
      <c r="C483" s="3">
        <v>33153</v>
      </c>
      <c r="D483">
        <v>33</v>
      </c>
      <c r="E483" t="s">
        <v>12</v>
      </c>
      <c r="F483" t="s">
        <v>17</v>
      </c>
      <c r="G483" t="s">
        <v>14</v>
      </c>
      <c r="H483">
        <v>1825</v>
      </c>
      <c r="I483">
        <v>21742</v>
      </c>
      <c r="J483" t="s">
        <v>20</v>
      </c>
      <c r="K483">
        <v>0</v>
      </c>
    </row>
    <row r="484" spans="1:11" x14ac:dyDescent="0.25">
      <c r="A484" t="s">
        <v>510</v>
      </c>
      <c r="B484" t="s">
        <v>11</v>
      </c>
      <c r="C484" s="3">
        <v>27697</v>
      </c>
      <c r="D484">
        <v>48</v>
      </c>
      <c r="E484" t="s">
        <v>24</v>
      </c>
      <c r="F484" t="s">
        <v>27</v>
      </c>
      <c r="G484" t="s">
        <v>23</v>
      </c>
      <c r="H484">
        <v>2175</v>
      </c>
      <c r="I484">
        <v>0</v>
      </c>
      <c r="J484" t="s">
        <v>20</v>
      </c>
      <c r="K484">
        <v>0</v>
      </c>
    </row>
    <row r="485" spans="1:11" x14ac:dyDescent="0.25">
      <c r="A485" t="s">
        <v>511</v>
      </c>
      <c r="B485" t="s">
        <v>11</v>
      </c>
      <c r="C485" s="3">
        <v>27352</v>
      </c>
      <c r="D485">
        <v>49</v>
      </c>
      <c r="E485" t="s">
        <v>28</v>
      </c>
      <c r="F485" t="s">
        <v>27</v>
      </c>
      <c r="G485" t="s">
        <v>23</v>
      </c>
      <c r="H485">
        <v>2175</v>
      </c>
      <c r="I485">
        <v>0</v>
      </c>
      <c r="J485" t="s">
        <v>15</v>
      </c>
      <c r="K485">
        <v>9</v>
      </c>
    </row>
    <row r="486" spans="1:11" x14ac:dyDescent="0.25">
      <c r="A486" t="s">
        <v>512</v>
      </c>
      <c r="B486" t="s">
        <v>11</v>
      </c>
      <c r="C486" s="3">
        <v>31353</v>
      </c>
      <c r="D486">
        <v>38</v>
      </c>
      <c r="E486" t="s">
        <v>12</v>
      </c>
      <c r="F486" t="s">
        <v>17</v>
      </c>
      <c r="G486" t="s">
        <v>18</v>
      </c>
      <c r="H486">
        <v>2175</v>
      </c>
      <c r="I486">
        <v>0</v>
      </c>
      <c r="J486" t="s">
        <v>15</v>
      </c>
      <c r="K486">
        <v>14</v>
      </c>
    </row>
    <row r="487" spans="1:11" x14ac:dyDescent="0.25">
      <c r="A487" t="s">
        <v>513</v>
      </c>
      <c r="B487" t="s">
        <v>21</v>
      </c>
      <c r="C487" s="3">
        <v>28366</v>
      </c>
      <c r="D487">
        <v>46</v>
      </c>
      <c r="E487" t="s">
        <v>26</v>
      </c>
      <c r="F487" t="s">
        <v>17</v>
      </c>
      <c r="G487" t="s">
        <v>14</v>
      </c>
      <c r="H487">
        <v>1825</v>
      </c>
      <c r="I487">
        <v>16044</v>
      </c>
      <c r="J487" t="s">
        <v>15</v>
      </c>
      <c r="K487">
        <v>2</v>
      </c>
    </row>
    <row r="488" spans="1:11" x14ac:dyDescent="0.25">
      <c r="A488" t="s">
        <v>514</v>
      </c>
      <c r="B488" t="s">
        <v>11</v>
      </c>
      <c r="C488" s="3">
        <v>35879</v>
      </c>
      <c r="D488">
        <v>25</v>
      </c>
      <c r="E488" t="s">
        <v>12</v>
      </c>
      <c r="F488" t="s">
        <v>27</v>
      </c>
      <c r="G488" t="s">
        <v>18</v>
      </c>
      <c r="H488">
        <v>2575</v>
      </c>
      <c r="I488">
        <v>0</v>
      </c>
      <c r="J488" t="s">
        <v>15</v>
      </c>
      <c r="K488">
        <v>5</v>
      </c>
    </row>
    <row r="489" spans="1:11" x14ac:dyDescent="0.25">
      <c r="A489" t="s">
        <v>515</v>
      </c>
      <c r="B489" t="s">
        <v>21</v>
      </c>
      <c r="C489" s="3">
        <v>32823</v>
      </c>
      <c r="D489">
        <v>34</v>
      </c>
      <c r="E489" t="s">
        <v>16</v>
      </c>
      <c r="F489" t="s">
        <v>27</v>
      </c>
      <c r="G489" t="s">
        <v>23</v>
      </c>
      <c r="H489">
        <v>2175</v>
      </c>
      <c r="I489">
        <v>0</v>
      </c>
      <c r="J489" t="s">
        <v>15</v>
      </c>
      <c r="K489">
        <v>10</v>
      </c>
    </row>
    <row r="490" spans="1:11" x14ac:dyDescent="0.25">
      <c r="A490" t="s">
        <v>516</v>
      </c>
      <c r="B490" t="s">
        <v>19</v>
      </c>
      <c r="C490" s="3">
        <v>30578</v>
      </c>
      <c r="D490">
        <v>40</v>
      </c>
      <c r="E490" t="s">
        <v>28</v>
      </c>
      <c r="F490" t="s">
        <v>17</v>
      </c>
      <c r="G490" t="s">
        <v>14</v>
      </c>
      <c r="H490">
        <v>1825</v>
      </c>
      <c r="I490">
        <v>16713</v>
      </c>
      <c r="J490" t="s">
        <v>15</v>
      </c>
      <c r="K490">
        <v>1</v>
      </c>
    </row>
    <row r="491" spans="1:11" x14ac:dyDescent="0.25">
      <c r="A491" t="s">
        <v>517</v>
      </c>
      <c r="B491" t="s">
        <v>19</v>
      </c>
      <c r="C491" s="3">
        <v>32513</v>
      </c>
      <c r="D491">
        <v>34</v>
      </c>
      <c r="E491" t="s">
        <v>16</v>
      </c>
      <c r="F491" t="s">
        <v>27</v>
      </c>
      <c r="G491" t="s">
        <v>23</v>
      </c>
      <c r="H491">
        <v>2175</v>
      </c>
      <c r="I491">
        <v>0</v>
      </c>
      <c r="J491" t="s">
        <v>20</v>
      </c>
      <c r="K491">
        <v>0</v>
      </c>
    </row>
    <row r="492" spans="1:11" x14ac:dyDescent="0.25">
      <c r="A492" t="s">
        <v>518</v>
      </c>
      <c r="B492" t="s">
        <v>19</v>
      </c>
      <c r="C492" s="3">
        <v>33941</v>
      </c>
      <c r="D492">
        <v>31</v>
      </c>
      <c r="E492" t="s">
        <v>25</v>
      </c>
      <c r="F492" t="s">
        <v>27</v>
      </c>
      <c r="G492" t="s">
        <v>14</v>
      </c>
      <c r="H492">
        <v>2225</v>
      </c>
      <c r="I492">
        <v>16476</v>
      </c>
      <c r="J492" t="s">
        <v>20</v>
      </c>
      <c r="K492">
        <v>0</v>
      </c>
    </row>
    <row r="493" spans="1:11" x14ac:dyDescent="0.25">
      <c r="A493" t="s">
        <v>519</v>
      </c>
      <c r="B493" t="s">
        <v>19</v>
      </c>
      <c r="C493" s="3">
        <v>35532</v>
      </c>
      <c r="D493">
        <v>26</v>
      </c>
      <c r="E493" t="s">
        <v>26</v>
      </c>
      <c r="F493" t="s">
        <v>13</v>
      </c>
      <c r="G493" t="s">
        <v>18</v>
      </c>
      <c r="H493">
        <v>2375</v>
      </c>
      <c r="I493">
        <v>0</v>
      </c>
      <c r="J493" t="s">
        <v>15</v>
      </c>
      <c r="K493">
        <v>5</v>
      </c>
    </row>
    <row r="494" spans="1:11" x14ac:dyDescent="0.25">
      <c r="A494" t="s">
        <v>520</v>
      </c>
      <c r="B494" t="s">
        <v>19</v>
      </c>
      <c r="C494" s="3">
        <v>33964</v>
      </c>
      <c r="D494">
        <v>31</v>
      </c>
      <c r="E494" t="s">
        <v>16</v>
      </c>
      <c r="F494" t="s">
        <v>13</v>
      </c>
      <c r="G494" t="s">
        <v>18</v>
      </c>
      <c r="H494">
        <v>2375</v>
      </c>
      <c r="I494">
        <v>0</v>
      </c>
      <c r="J494" t="s">
        <v>15</v>
      </c>
      <c r="K494">
        <v>11</v>
      </c>
    </row>
    <row r="495" spans="1:11" x14ac:dyDescent="0.25">
      <c r="A495" t="s">
        <v>521</v>
      </c>
      <c r="B495" t="s">
        <v>19</v>
      </c>
      <c r="C495" s="3">
        <v>33815</v>
      </c>
      <c r="D495">
        <v>31</v>
      </c>
      <c r="E495" t="s">
        <v>30</v>
      </c>
      <c r="F495" t="s">
        <v>17</v>
      </c>
      <c r="G495" t="s">
        <v>23</v>
      </c>
      <c r="H495">
        <v>1775</v>
      </c>
      <c r="I495">
        <v>0</v>
      </c>
      <c r="J495" t="s">
        <v>15</v>
      </c>
      <c r="K495">
        <v>14</v>
      </c>
    </row>
    <row r="496" spans="1:11" x14ac:dyDescent="0.25">
      <c r="A496" t="s">
        <v>522</v>
      </c>
      <c r="B496" t="s">
        <v>19</v>
      </c>
      <c r="C496" s="3">
        <v>26509</v>
      </c>
      <c r="D496">
        <v>51</v>
      </c>
      <c r="E496" t="s">
        <v>31</v>
      </c>
      <c r="F496" t="s">
        <v>27</v>
      </c>
      <c r="G496" t="s">
        <v>23</v>
      </c>
      <c r="H496">
        <v>2175</v>
      </c>
      <c r="I496">
        <v>0</v>
      </c>
      <c r="J496" t="s">
        <v>15</v>
      </c>
      <c r="K496">
        <v>8</v>
      </c>
    </row>
    <row r="497" spans="1:11" x14ac:dyDescent="0.25">
      <c r="A497" t="s">
        <v>523</v>
      </c>
      <c r="B497" t="s">
        <v>21</v>
      </c>
      <c r="C497" s="3">
        <v>29879</v>
      </c>
      <c r="D497">
        <v>42</v>
      </c>
      <c r="E497" t="s">
        <v>24</v>
      </c>
      <c r="F497" t="s">
        <v>27</v>
      </c>
      <c r="G497" t="s">
        <v>14</v>
      </c>
      <c r="H497">
        <v>2225</v>
      </c>
      <c r="I497">
        <v>22584</v>
      </c>
      <c r="J497" t="s">
        <v>15</v>
      </c>
      <c r="K497">
        <v>1</v>
      </c>
    </row>
    <row r="498" spans="1:11" x14ac:dyDescent="0.25">
      <c r="A498" t="s">
        <v>524</v>
      </c>
      <c r="B498" t="s">
        <v>11</v>
      </c>
      <c r="C498" s="3">
        <v>34527</v>
      </c>
      <c r="D498">
        <v>29</v>
      </c>
      <c r="E498" t="s">
        <v>22</v>
      </c>
      <c r="F498" t="s">
        <v>27</v>
      </c>
      <c r="G498" t="s">
        <v>23</v>
      </c>
      <c r="H498">
        <v>2175</v>
      </c>
      <c r="I498">
        <v>0</v>
      </c>
      <c r="J498" t="s">
        <v>20</v>
      </c>
      <c r="K498">
        <v>0</v>
      </c>
    </row>
    <row r="499" spans="1:11" x14ac:dyDescent="0.25">
      <c r="A499" t="s">
        <v>525</v>
      </c>
      <c r="B499" t="s">
        <v>19</v>
      </c>
      <c r="C499" s="3">
        <v>32486</v>
      </c>
      <c r="D499">
        <v>35</v>
      </c>
      <c r="E499" t="s">
        <v>24</v>
      </c>
      <c r="F499" t="s">
        <v>27</v>
      </c>
      <c r="G499" t="s">
        <v>23</v>
      </c>
      <c r="H499">
        <v>2175</v>
      </c>
      <c r="I499">
        <v>0</v>
      </c>
      <c r="J499" t="s">
        <v>15</v>
      </c>
      <c r="K499">
        <v>11</v>
      </c>
    </row>
    <row r="500" spans="1:11" x14ac:dyDescent="0.25">
      <c r="A500" t="s">
        <v>526</v>
      </c>
      <c r="B500" t="s">
        <v>21</v>
      </c>
      <c r="C500" s="3">
        <v>35355</v>
      </c>
      <c r="D500">
        <v>27</v>
      </c>
      <c r="E500" t="s">
        <v>22</v>
      </c>
      <c r="F500" t="s">
        <v>27</v>
      </c>
      <c r="G500" t="s">
        <v>14</v>
      </c>
      <c r="H500">
        <v>2225</v>
      </c>
      <c r="I500">
        <v>19804</v>
      </c>
      <c r="J500" t="s">
        <v>15</v>
      </c>
      <c r="K500">
        <v>8</v>
      </c>
    </row>
    <row r="501" spans="1:11" x14ac:dyDescent="0.25">
      <c r="A501" t="s">
        <v>527</v>
      </c>
      <c r="B501" t="s">
        <v>11</v>
      </c>
      <c r="C501" s="3">
        <v>35611</v>
      </c>
      <c r="D501">
        <v>26</v>
      </c>
      <c r="E501" t="s">
        <v>16</v>
      </c>
      <c r="F501" t="s">
        <v>27</v>
      </c>
      <c r="G501" t="s">
        <v>18</v>
      </c>
      <c r="H501">
        <v>2575</v>
      </c>
      <c r="I501">
        <v>0</v>
      </c>
      <c r="J501" t="s">
        <v>15</v>
      </c>
      <c r="K501">
        <v>1</v>
      </c>
    </row>
  </sheetData>
  <autoFilter ref="A1:K5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EDC4-24F6-44ED-A0E3-2D6021AF1529}">
  <dimension ref="A1:Q501"/>
  <sheetViews>
    <sheetView workbookViewId="0"/>
  </sheetViews>
  <sheetFormatPr baseColWidth="10" defaultColWidth="9.140625" defaultRowHeight="15" x14ac:dyDescent="0.25"/>
  <cols>
    <col min="1" max="1" width="22.140625" bestFit="1" customWidth="1"/>
    <col min="2" max="2" width="11.7109375" bestFit="1" customWidth="1"/>
    <col min="3" max="3" width="20.28515625" bestFit="1" customWidth="1"/>
    <col min="4" max="4" width="5.28515625" bestFit="1" customWidth="1"/>
    <col min="5" max="5" width="19.28515625" bestFit="1" customWidth="1"/>
    <col min="6" max="6" width="17.140625" bestFit="1" customWidth="1"/>
    <col min="7" max="7" width="14.140625" bestFit="1" customWidth="1"/>
    <col min="8" max="8" width="7.140625" bestFit="1" customWidth="1"/>
    <col min="9" max="9" width="17.42578125" bestFit="1" customWidth="1"/>
    <col min="10" max="10" width="8.7109375" bestFit="1" customWidth="1"/>
    <col min="11" max="11" width="22.5703125" bestFit="1" customWidth="1"/>
    <col min="12" max="12" width="14.42578125" style="5" bestFit="1" customWidth="1"/>
    <col min="13" max="13" width="13.140625" style="5" bestFit="1" customWidth="1"/>
    <col min="16" max="16" width="17.7109375" customWidth="1"/>
    <col min="17" max="17" width="13.7109375" customWidth="1"/>
  </cols>
  <sheetData>
    <row r="1" spans="1:17" ht="2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528</v>
      </c>
      <c r="M1" s="4" t="s">
        <v>549</v>
      </c>
      <c r="P1" s="18" t="s">
        <v>564</v>
      </c>
      <c r="Q1" s="18"/>
    </row>
    <row r="2" spans="1:17" ht="18.75" x14ac:dyDescent="0.3">
      <c r="A2" t="s">
        <v>32</v>
      </c>
      <c r="B2" t="s">
        <v>11</v>
      </c>
      <c r="C2" s="3">
        <v>30083</v>
      </c>
      <c r="D2">
        <v>41</v>
      </c>
      <c r="E2" t="s">
        <v>12</v>
      </c>
      <c r="F2" t="s">
        <v>13</v>
      </c>
      <c r="G2" t="s">
        <v>14</v>
      </c>
      <c r="H2">
        <v>2025</v>
      </c>
      <c r="I2">
        <v>18645</v>
      </c>
      <c r="J2" t="s">
        <v>15</v>
      </c>
      <c r="K2">
        <v>10</v>
      </c>
      <c r="L2" s="5">
        <f>H2+10%*I2</f>
        <v>3889.5</v>
      </c>
      <c r="M2" s="5" t="str">
        <f>VLOOKUP(D2,$P$3:$Q$9,2,TRUE)</f>
        <v>[41_45]</v>
      </c>
      <c r="P2" s="17" t="s">
        <v>3</v>
      </c>
      <c r="Q2" s="17" t="s">
        <v>557</v>
      </c>
    </row>
    <row r="3" spans="1:17" x14ac:dyDescent="0.25">
      <c r="A3" t="s">
        <v>33</v>
      </c>
      <c r="B3" t="s">
        <v>11</v>
      </c>
      <c r="C3" s="3">
        <v>33615</v>
      </c>
      <c r="D3">
        <v>31</v>
      </c>
      <c r="E3" t="s">
        <v>16</v>
      </c>
      <c r="F3" t="s">
        <v>17</v>
      </c>
      <c r="G3" t="s">
        <v>18</v>
      </c>
      <c r="H3">
        <v>2175</v>
      </c>
      <c r="I3">
        <v>0</v>
      </c>
      <c r="J3" t="s">
        <v>15</v>
      </c>
      <c r="K3">
        <v>8</v>
      </c>
      <c r="L3" s="5">
        <f t="shared" ref="L3:L66" si="0">H3+10%*I3</f>
        <v>2175</v>
      </c>
      <c r="M3" s="5" t="str">
        <f t="shared" ref="M3:M66" si="1">VLOOKUP(D3,$P$3:$Q$9,2,TRUE)</f>
        <v>[31_35]</v>
      </c>
      <c r="P3" s="6">
        <v>21</v>
      </c>
      <c r="Q3" s="6" t="s">
        <v>550</v>
      </c>
    </row>
    <row r="4" spans="1:17" x14ac:dyDescent="0.25">
      <c r="A4" t="s">
        <v>34</v>
      </c>
      <c r="B4" t="s">
        <v>19</v>
      </c>
      <c r="C4" s="3">
        <v>27022</v>
      </c>
      <c r="D4">
        <v>50</v>
      </c>
      <c r="E4" t="s">
        <v>12</v>
      </c>
      <c r="F4" t="s">
        <v>17</v>
      </c>
      <c r="G4" t="s">
        <v>14</v>
      </c>
      <c r="H4">
        <v>1825</v>
      </c>
      <c r="I4">
        <v>22775</v>
      </c>
      <c r="J4" t="s">
        <v>20</v>
      </c>
      <c r="K4">
        <v>0</v>
      </c>
      <c r="L4" s="5">
        <f t="shared" si="0"/>
        <v>4102.5</v>
      </c>
      <c r="M4" s="5" t="str">
        <f t="shared" si="1"/>
        <v>[46_50]</v>
      </c>
      <c r="P4" s="6">
        <v>26</v>
      </c>
      <c r="Q4" s="6" t="s">
        <v>551</v>
      </c>
    </row>
    <row r="5" spans="1:17" x14ac:dyDescent="0.25">
      <c r="A5" t="s">
        <v>35</v>
      </c>
      <c r="B5" t="s">
        <v>19</v>
      </c>
      <c r="C5" s="3">
        <v>30001</v>
      </c>
      <c r="D5">
        <v>41</v>
      </c>
      <c r="E5" t="s">
        <v>12</v>
      </c>
      <c r="F5" t="s">
        <v>17</v>
      </c>
      <c r="G5" t="s">
        <v>18</v>
      </c>
      <c r="H5">
        <v>2175</v>
      </c>
      <c r="I5">
        <v>0</v>
      </c>
      <c r="J5" t="s">
        <v>15</v>
      </c>
      <c r="K5">
        <v>4</v>
      </c>
      <c r="L5" s="5">
        <f t="shared" si="0"/>
        <v>2175</v>
      </c>
      <c r="M5" s="5" t="str">
        <f t="shared" si="1"/>
        <v>[41_45]</v>
      </c>
      <c r="P5" s="6">
        <v>31</v>
      </c>
      <c r="Q5" s="6" t="s">
        <v>552</v>
      </c>
    </row>
    <row r="6" spans="1:17" x14ac:dyDescent="0.25">
      <c r="A6" t="s">
        <v>36</v>
      </c>
      <c r="B6" t="s">
        <v>21</v>
      </c>
      <c r="C6" s="3">
        <v>27021</v>
      </c>
      <c r="D6">
        <v>50</v>
      </c>
      <c r="E6" t="s">
        <v>22</v>
      </c>
      <c r="F6" t="s">
        <v>17</v>
      </c>
      <c r="G6" t="s">
        <v>23</v>
      </c>
      <c r="H6">
        <v>1775</v>
      </c>
      <c r="I6">
        <v>0</v>
      </c>
      <c r="J6" t="s">
        <v>20</v>
      </c>
      <c r="K6">
        <v>0</v>
      </c>
      <c r="L6" s="5">
        <f t="shared" si="0"/>
        <v>1775</v>
      </c>
      <c r="M6" s="5" t="str">
        <f t="shared" si="1"/>
        <v>[46_50]</v>
      </c>
      <c r="P6" s="6">
        <v>36</v>
      </c>
      <c r="Q6" s="6" t="s">
        <v>553</v>
      </c>
    </row>
    <row r="7" spans="1:17" x14ac:dyDescent="0.25">
      <c r="A7" t="s">
        <v>37</v>
      </c>
      <c r="B7" t="s">
        <v>21</v>
      </c>
      <c r="C7" s="3">
        <v>30373</v>
      </c>
      <c r="D7">
        <v>40</v>
      </c>
      <c r="E7" t="s">
        <v>22</v>
      </c>
      <c r="F7" t="s">
        <v>17</v>
      </c>
      <c r="G7" t="s">
        <v>14</v>
      </c>
      <c r="H7">
        <v>1825</v>
      </c>
      <c r="I7">
        <v>13881</v>
      </c>
      <c r="J7" t="s">
        <v>20</v>
      </c>
      <c r="K7">
        <v>0</v>
      </c>
      <c r="L7" s="5">
        <f t="shared" si="0"/>
        <v>3213.1000000000004</v>
      </c>
      <c r="M7" s="5" t="str">
        <f t="shared" si="1"/>
        <v>[36_40]</v>
      </c>
      <c r="P7" s="6">
        <v>41</v>
      </c>
      <c r="Q7" s="6" t="s">
        <v>554</v>
      </c>
    </row>
    <row r="8" spans="1:17" x14ac:dyDescent="0.25">
      <c r="A8" t="s">
        <v>38</v>
      </c>
      <c r="B8" t="s">
        <v>21</v>
      </c>
      <c r="C8" s="3">
        <v>28355</v>
      </c>
      <c r="D8">
        <v>46</v>
      </c>
      <c r="E8" t="s">
        <v>22</v>
      </c>
      <c r="F8" t="s">
        <v>17</v>
      </c>
      <c r="G8" t="s">
        <v>18</v>
      </c>
      <c r="H8">
        <v>2175</v>
      </c>
      <c r="I8">
        <v>0</v>
      </c>
      <c r="J8" t="s">
        <v>20</v>
      </c>
      <c r="K8">
        <v>0</v>
      </c>
      <c r="L8" s="5">
        <f t="shared" si="0"/>
        <v>2175</v>
      </c>
      <c r="M8" s="5" t="str">
        <f t="shared" si="1"/>
        <v>[46_50]</v>
      </c>
      <c r="P8" s="6">
        <v>46</v>
      </c>
      <c r="Q8" s="6" t="s">
        <v>555</v>
      </c>
    </row>
    <row r="9" spans="1:17" x14ac:dyDescent="0.25">
      <c r="A9" t="s">
        <v>39</v>
      </c>
      <c r="B9" t="s">
        <v>11</v>
      </c>
      <c r="C9" s="3">
        <v>34856</v>
      </c>
      <c r="D9">
        <v>28</v>
      </c>
      <c r="E9" t="s">
        <v>24</v>
      </c>
      <c r="F9" t="s">
        <v>13</v>
      </c>
      <c r="G9" t="s">
        <v>14</v>
      </c>
      <c r="H9">
        <v>2025</v>
      </c>
      <c r="I9">
        <v>12639</v>
      </c>
      <c r="J9" t="s">
        <v>20</v>
      </c>
      <c r="K9">
        <v>0</v>
      </c>
      <c r="L9" s="5">
        <f t="shared" si="0"/>
        <v>3288.9</v>
      </c>
      <c r="M9" s="5" t="str">
        <f t="shared" si="1"/>
        <v>[26_30]</v>
      </c>
      <c r="P9" s="6">
        <v>51</v>
      </c>
      <c r="Q9" s="6" t="s">
        <v>556</v>
      </c>
    </row>
    <row r="10" spans="1:17" x14ac:dyDescent="0.25">
      <c r="A10" t="s">
        <v>40</v>
      </c>
      <c r="B10" t="s">
        <v>21</v>
      </c>
      <c r="C10" s="3">
        <v>32778</v>
      </c>
      <c r="D10">
        <v>34</v>
      </c>
      <c r="E10" t="s">
        <v>12</v>
      </c>
      <c r="F10" t="s">
        <v>17</v>
      </c>
      <c r="G10" t="s">
        <v>14</v>
      </c>
      <c r="H10">
        <v>1825</v>
      </c>
      <c r="I10">
        <v>10312</v>
      </c>
      <c r="J10" t="s">
        <v>20</v>
      </c>
      <c r="K10">
        <v>0</v>
      </c>
      <c r="L10" s="5">
        <f t="shared" si="0"/>
        <v>2856.2</v>
      </c>
      <c r="M10" s="5" t="str">
        <f t="shared" si="1"/>
        <v>[31_35]</v>
      </c>
    </row>
    <row r="11" spans="1:17" x14ac:dyDescent="0.25">
      <c r="A11" t="s">
        <v>41</v>
      </c>
      <c r="B11" t="s">
        <v>19</v>
      </c>
      <c r="C11" s="3">
        <v>29995</v>
      </c>
      <c r="D11">
        <v>41</v>
      </c>
      <c r="E11" t="s">
        <v>25</v>
      </c>
      <c r="F11" t="s">
        <v>13</v>
      </c>
      <c r="G11" t="s">
        <v>23</v>
      </c>
      <c r="H11">
        <v>1975</v>
      </c>
      <c r="I11">
        <v>0</v>
      </c>
      <c r="J11" t="s">
        <v>15</v>
      </c>
      <c r="K11">
        <v>3</v>
      </c>
      <c r="L11" s="5">
        <f t="shared" si="0"/>
        <v>1975</v>
      </c>
      <c r="M11" s="5" t="str">
        <f t="shared" si="1"/>
        <v>[41_45]</v>
      </c>
    </row>
    <row r="12" spans="1:17" x14ac:dyDescent="0.25">
      <c r="A12" t="s">
        <v>42</v>
      </c>
      <c r="B12" t="s">
        <v>21</v>
      </c>
      <c r="C12" s="3">
        <v>33481</v>
      </c>
      <c r="D12">
        <v>32</v>
      </c>
      <c r="E12" t="s">
        <v>26</v>
      </c>
      <c r="F12" t="s">
        <v>27</v>
      </c>
      <c r="G12" t="s">
        <v>23</v>
      </c>
      <c r="H12">
        <v>2175</v>
      </c>
      <c r="I12">
        <v>0</v>
      </c>
      <c r="J12" t="s">
        <v>15</v>
      </c>
      <c r="K12">
        <v>13</v>
      </c>
      <c r="L12" s="5">
        <f t="shared" si="0"/>
        <v>2175</v>
      </c>
      <c r="M12" s="5" t="str">
        <f t="shared" si="1"/>
        <v>[31_35]</v>
      </c>
    </row>
    <row r="13" spans="1:17" x14ac:dyDescent="0.25">
      <c r="A13" t="s">
        <v>43</v>
      </c>
      <c r="B13" t="s">
        <v>11</v>
      </c>
      <c r="C13" s="3">
        <v>32109</v>
      </c>
      <c r="D13">
        <v>36</v>
      </c>
      <c r="E13" t="s">
        <v>16</v>
      </c>
      <c r="F13" t="s">
        <v>17</v>
      </c>
      <c r="G13" t="s">
        <v>18</v>
      </c>
      <c r="H13">
        <v>2175</v>
      </c>
      <c r="I13">
        <v>0</v>
      </c>
      <c r="J13" t="s">
        <v>20</v>
      </c>
      <c r="K13">
        <v>0</v>
      </c>
      <c r="L13" s="5">
        <f t="shared" si="0"/>
        <v>2175</v>
      </c>
      <c r="M13" s="5" t="str">
        <f t="shared" si="1"/>
        <v>[36_40]</v>
      </c>
    </row>
    <row r="14" spans="1:17" x14ac:dyDescent="0.25">
      <c r="A14" t="s">
        <v>44</v>
      </c>
      <c r="B14" t="s">
        <v>11</v>
      </c>
      <c r="C14" s="3">
        <v>32772</v>
      </c>
      <c r="D14">
        <v>34</v>
      </c>
      <c r="E14" t="s">
        <v>26</v>
      </c>
      <c r="F14" t="s">
        <v>13</v>
      </c>
      <c r="G14" t="s">
        <v>23</v>
      </c>
      <c r="H14">
        <v>1975</v>
      </c>
      <c r="I14">
        <v>0</v>
      </c>
      <c r="J14" t="s">
        <v>20</v>
      </c>
      <c r="K14">
        <v>0</v>
      </c>
      <c r="L14" s="5">
        <f t="shared" si="0"/>
        <v>1975</v>
      </c>
      <c r="M14" s="5" t="str">
        <f t="shared" si="1"/>
        <v>[31_35]</v>
      </c>
    </row>
    <row r="15" spans="1:17" x14ac:dyDescent="0.25">
      <c r="A15" t="s">
        <v>45</v>
      </c>
      <c r="B15" t="s">
        <v>21</v>
      </c>
      <c r="C15" s="3">
        <v>31792</v>
      </c>
      <c r="D15">
        <v>36</v>
      </c>
      <c r="E15" t="s">
        <v>12</v>
      </c>
      <c r="F15" t="s">
        <v>13</v>
      </c>
      <c r="G15" t="s">
        <v>14</v>
      </c>
      <c r="H15">
        <v>2025</v>
      </c>
      <c r="I15">
        <v>10589</v>
      </c>
      <c r="J15" t="s">
        <v>20</v>
      </c>
      <c r="K15">
        <v>0</v>
      </c>
      <c r="L15" s="5">
        <f t="shared" si="0"/>
        <v>3083.9</v>
      </c>
      <c r="M15" s="5" t="str">
        <f t="shared" si="1"/>
        <v>[36_40]</v>
      </c>
    </row>
    <row r="16" spans="1:17" x14ac:dyDescent="0.25">
      <c r="A16" t="s">
        <v>46</v>
      </c>
      <c r="B16" t="s">
        <v>11</v>
      </c>
      <c r="C16" s="3">
        <v>32058</v>
      </c>
      <c r="D16">
        <v>36</v>
      </c>
      <c r="E16" t="s">
        <v>28</v>
      </c>
      <c r="F16" t="s">
        <v>17</v>
      </c>
      <c r="G16" t="s">
        <v>23</v>
      </c>
      <c r="H16">
        <v>1775</v>
      </c>
      <c r="I16">
        <v>0</v>
      </c>
      <c r="J16" t="s">
        <v>20</v>
      </c>
      <c r="K16">
        <v>0</v>
      </c>
      <c r="L16" s="5">
        <f t="shared" si="0"/>
        <v>1775</v>
      </c>
      <c r="M16" s="5" t="str">
        <f t="shared" si="1"/>
        <v>[36_40]</v>
      </c>
    </row>
    <row r="17" spans="1:13" x14ac:dyDescent="0.25">
      <c r="A17" t="s">
        <v>47</v>
      </c>
      <c r="B17" t="s">
        <v>19</v>
      </c>
      <c r="C17" s="3">
        <v>33849</v>
      </c>
      <c r="D17">
        <v>31</v>
      </c>
      <c r="E17" t="s">
        <v>24</v>
      </c>
      <c r="F17" t="s">
        <v>17</v>
      </c>
      <c r="G17" t="s">
        <v>23</v>
      </c>
      <c r="H17">
        <v>1775</v>
      </c>
      <c r="I17">
        <v>0</v>
      </c>
      <c r="J17" t="s">
        <v>20</v>
      </c>
      <c r="K17">
        <v>0</v>
      </c>
      <c r="L17" s="5">
        <f t="shared" si="0"/>
        <v>1775</v>
      </c>
      <c r="M17" s="5" t="str">
        <f t="shared" si="1"/>
        <v>[31_35]</v>
      </c>
    </row>
    <row r="18" spans="1:13" x14ac:dyDescent="0.25">
      <c r="A18" t="s">
        <v>48</v>
      </c>
      <c r="B18" t="s">
        <v>21</v>
      </c>
      <c r="C18" s="3">
        <v>28640</v>
      </c>
      <c r="D18">
        <v>45</v>
      </c>
      <c r="E18" t="s">
        <v>16</v>
      </c>
      <c r="F18" t="s">
        <v>17</v>
      </c>
      <c r="G18" t="s">
        <v>18</v>
      </c>
      <c r="H18">
        <v>2175</v>
      </c>
      <c r="I18">
        <v>0</v>
      </c>
      <c r="J18" t="s">
        <v>20</v>
      </c>
      <c r="K18">
        <v>0</v>
      </c>
      <c r="L18" s="5">
        <f t="shared" si="0"/>
        <v>2175</v>
      </c>
      <c r="M18" s="5" t="str">
        <f t="shared" si="1"/>
        <v>[41_45]</v>
      </c>
    </row>
    <row r="19" spans="1:13" x14ac:dyDescent="0.25">
      <c r="A19" t="s">
        <v>49</v>
      </c>
      <c r="B19" t="s">
        <v>11</v>
      </c>
      <c r="C19" s="3">
        <v>27340</v>
      </c>
      <c r="D19">
        <v>49</v>
      </c>
      <c r="E19" t="s">
        <v>12</v>
      </c>
      <c r="F19" t="s">
        <v>13</v>
      </c>
      <c r="G19" t="s">
        <v>14</v>
      </c>
      <c r="H19">
        <v>2025</v>
      </c>
      <c r="I19">
        <v>17148</v>
      </c>
      <c r="J19" t="s">
        <v>15</v>
      </c>
      <c r="K19">
        <v>10</v>
      </c>
      <c r="L19" s="5">
        <f t="shared" si="0"/>
        <v>3739.8</v>
      </c>
      <c r="M19" s="5" t="str">
        <f t="shared" si="1"/>
        <v>[46_50]</v>
      </c>
    </row>
    <row r="20" spans="1:13" x14ac:dyDescent="0.25">
      <c r="A20" t="s">
        <v>50</v>
      </c>
      <c r="B20" t="s">
        <v>19</v>
      </c>
      <c r="C20" s="3">
        <v>35222</v>
      </c>
      <c r="D20">
        <v>27</v>
      </c>
      <c r="E20" t="s">
        <v>29</v>
      </c>
      <c r="F20" t="s">
        <v>13</v>
      </c>
      <c r="G20" t="s">
        <v>14</v>
      </c>
      <c r="H20">
        <v>2025</v>
      </c>
      <c r="I20">
        <v>16880</v>
      </c>
      <c r="J20" t="s">
        <v>15</v>
      </c>
      <c r="K20">
        <v>7</v>
      </c>
      <c r="L20" s="5">
        <f t="shared" si="0"/>
        <v>3713</v>
      </c>
      <c r="M20" s="5" t="str">
        <f t="shared" si="1"/>
        <v>[26_30]</v>
      </c>
    </row>
    <row r="21" spans="1:13" x14ac:dyDescent="0.25">
      <c r="A21" t="s">
        <v>51</v>
      </c>
      <c r="B21" t="s">
        <v>21</v>
      </c>
      <c r="C21" s="3">
        <v>28564</v>
      </c>
      <c r="D21">
        <v>45</v>
      </c>
      <c r="E21" t="s">
        <v>16</v>
      </c>
      <c r="F21" t="s">
        <v>13</v>
      </c>
      <c r="G21" t="s">
        <v>23</v>
      </c>
      <c r="H21">
        <v>1975</v>
      </c>
      <c r="I21">
        <v>0</v>
      </c>
      <c r="J21" t="s">
        <v>20</v>
      </c>
      <c r="K21">
        <v>0</v>
      </c>
      <c r="L21" s="5">
        <f t="shared" si="0"/>
        <v>1975</v>
      </c>
      <c r="M21" s="5" t="str">
        <f t="shared" si="1"/>
        <v>[41_45]</v>
      </c>
    </row>
    <row r="22" spans="1:13" x14ac:dyDescent="0.25">
      <c r="A22" t="s">
        <v>52</v>
      </c>
      <c r="B22" t="s">
        <v>11</v>
      </c>
      <c r="C22" s="3">
        <v>32163</v>
      </c>
      <c r="D22">
        <v>35</v>
      </c>
      <c r="E22" t="s">
        <v>30</v>
      </c>
      <c r="F22" t="s">
        <v>27</v>
      </c>
      <c r="G22" t="s">
        <v>18</v>
      </c>
      <c r="H22">
        <v>2575</v>
      </c>
      <c r="I22">
        <v>0</v>
      </c>
      <c r="J22" t="s">
        <v>15</v>
      </c>
      <c r="K22">
        <v>4</v>
      </c>
      <c r="L22" s="5">
        <f t="shared" si="0"/>
        <v>2575</v>
      </c>
      <c r="M22" s="5" t="str">
        <f t="shared" si="1"/>
        <v>[31_35]</v>
      </c>
    </row>
    <row r="23" spans="1:13" x14ac:dyDescent="0.25">
      <c r="A23" t="s">
        <v>53</v>
      </c>
      <c r="B23" t="s">
        <v>21</v>
      </c>
      <c r="C23" s="3">
        <v>31165</v>
      </c>
      <c r="D23">
        <v>38</v>
      </c>
      <c r="E23" t="s">
        <v>29</v>
      </c>
      <c r="F23" t="s">
        <v>13</v>
      </c>
      <c r="G23" t="s">
        <v>23</v>
      </c>
      <c r="H23">
        <v>1975</v>
      </c>
      <c r="I23">
        <v>0</v>
      </c>
      <c r="J23" t="s">
        <v>15</v>
      </c>
      <c r="K23">
        <v>10</v>
      </c>
      <c r="L23" s="5">
        <f t="shared" si="0"/>
        <v>1975</v>
      </c>
      <c r="M23" s="5" t="str">
        <f t="shared" si="1"/>
        <v>[36_40]</v>
      </c>
    </row>
    <row r="24" spans="1:13" x14ac:dyDescent="0.25">
      <c r="A24" t="s">
        <v>54</v>
      </c>
      <c r="B24" t="s">
        <v>11</v>
      </c>
      <c r="C24" s="3">
        <v>26314</v>
      </c>
      <c r="D24">
        <v>51</v>
      </c>
      <c r="E24" t="s">
        <v>22</v>
      </c>
      <c r="F24" t="s">
        <v>13</v>
      </c>
      <c r="G24" t="s">
        <v>14</v>
      </c>
      <c r="H24">
        <v>2025</v>
      </c>
      <c r="I24">
        <v>21889</v>
      </c>
      <c r="J24" t="s">
        <v>15</v>
      </c>
      <c r="K24">
        <v>15</v>
      </c>
      <c r="L24" s="5">
        <f t="shared" si="0"/>
        <v>4213.8999999999996</v>
      </c>
      <c r="M24" s="5" t="str">
        <f t="shared" si="1"/>
        <v>[50_+]</v>
      </c>
    </row>
    <row r="25" spans="1:13" x14ac:dyDescent="0.25">
      <c r="A25" t="s">
        <v>55</v>
      </c>
      <c r="B25" t="s">
        <v>19</v>
      </c>
      <c r="C25" s="3">
        <v>31367</v>
      </c>
      <c r="D25">
        <v>38</v>
      </c>
      <c r="E25" t="s">
        <v>28</v>
      </c>
      <c r="F25" t="s">
        <v>27</v>
      </c>
      <c r="G25" t="s">
        <v>23</v>
      </c>
      <c r="H25">
        <v>2175</v>
      </c>
      <c r="I25">
        <v>0</v>
      </c>
      <c r="J25" t="s">
        <v>15</v>
      </c>
      <c r="K25">
        <v>2</v>
      </c>
      <c r="L25" s="5">
        <f t="shared" si="0"/>
        <v>2175</v>
      </c>
      <c r="M25" s="5" t="str">
        <f t="shared" si="1"/>
        <v>[36_40]</v>
      </c>
    </row>
    <row r="26" spans="1:13" x14ac:dyDescent="0.25">
      <c r="A26" t="s">
        <v>56</v>
      </c>
      <c r="B26" t="s">
        <v>19</v>
      </c>
      <c r="C26" s="3">
        <v>31172</v>
      </c>
      <c r="D26">
        <v>38</v>
      </c>
      <c r="E26" t="s">
        <v>28</v>
      </c>
      <c r="F26" t="s">
        <v>13</v>
      </c>
      <c r="G26" t="s">
        <v>18</v>
      </c>
      <c r="H26">
        <v>2375</v>
      </c>
      <c r="I26">
        <v>0</v>
      </c>
      <c r="J26" t="s">
        <v>15</v>
      </c>
      <c r="K26">
        <v>7</v>
      </c>
      <c r="L26" s="5">
        <f t="shared" si="0"/>
        <v>2375</v>
      </c>
      <c r="M26" s="5" t="str">
        <f t="shared" si="1"/>
        <v>[36_40]</v>
      </c>
    </row>
    <row r="27" spans="1:13" x14ac:dyDescent="0.25">
      <c r="A27" t="s">
        <v>57</v>
      </c>
      <c r="B27" t="s">
        <v>11</v>
      </c>
      <c r="C27" s="3">
        <v>28858</v>
      </c>
      <c r="D27">
        <v>44</v>
      </c>
      <c r="E27" t="s">
        <v>29</v>
      </c>
      <c r="F27" t="s">
        <v>27</v>
      </c>
      <c r="G27" t="s">
        <v>18</v>
      </c>
      <c r="H27">
        <v>2575</v>
      </c>
      <c r="I27">
        <v>0</v>
      </c>
      <c r="J27" t="s">
        <v>15</v>
      </c>
      <c r="K27">
        <v>2</v>
      </c>
      <c r="L27" s="5">
        <f t="shared" si="0"/>
        <v>2575</v>
      </c>
      <c r="M27" s="5" t="str">
        <f t="shared" si="1"/>
        <v>[41_45]</v>
      </c>
    </row>
    <row r="28" spans="1:13" x14ac:dyDescent="0.25">
      <c r="A28" t="s">
        <v>58</v>
      </c>
      <c r="B28" t="s">
        <v>11</v>
      </c>
      <c r="C28" s="3">
        <v>35574</v>
      </c>
      <c r="D28">
        <v>26</v>
      </c>
      <c r="E28" t="s">
        <v>30</v>
      </c>
      <c r="F28" t="s">
        <v>17</v>
      </c>
      <c r="G28" t="s">
        <v>18</v>
      </c>
      <c r="H28">
        <v>2175</v>
      </c>
      <c r="I28">
        <v>0</v>
      </c>
      <c r="J28" t="s">
        <v>20</v>
      </c>
      <c r="K28">
        <v>0</v>
      </c>
      <c r="L28" s="5">
        <f t="shared" si="0"/>
        <v>2175</v>
      </c>
      <c r="M28" s="5" t="str">
        <f t="shared" si="1"/>
        <v>[26_30]</v>
      </c>
    </row>
    <row r="29" spans="1:13" x14ac:dyDescent="0.25">
      <c r="A29" t="s">
        <v>59</v>
      </c>
      <c r="B29" t="s">
        <v>19</v>
      </c>
      <c r="C29" s="3">
        <v>30843</v>
      </c>
      <c r="D29">
        <v>39</v>
      </c>
      <c r="E29" t="s">
        <v>31</v>
      </c>
      <c r="F29" t="s">
        <v>17</v>
      </c>
      <c r="G29" t="s">
        <v>14</v>
      </c>
      <c r="H29">
        <v>1825</v>
      </c>
      <c r="I29">
        <v>16802</v>
      </c>
      <c r="J29" t="s">
        <v>20</v>
      </c>
      <c r="K29">
        <v>0</v>
      </c>
      <c r="L29" s="5">
        <f t="shared" si="0"/>
        <v>3505.2</v>
      </c>
      <c r="M29" s="5" t="str">
        <f t="shared" si="1"/>
        <v>[36_40]</v>
      </c>
    </row>
    <row r="30" spans="1:13" x14ac:dyDescent="0.25">
      <c r="A30" t="s">
        <v>60</v>
      </c>
      <c r="B30" t="s">
        <v>21</v>
      </c>
      <c r="C30" s="3">
        <v>35921</v>
      </c>
      <c r="D30">
        <v>25</v>
      </c>
      <c r="E30" t="s">
        <v>16</v>
      </c>
      <c r="F30" t="s">
        <v>13</v>
      </c>
      <c r="G30" t="s">
        <v>18</v>
      </c>
      <c r="H30">
        <v>2375</v>
      </c>
      <c r="I30">
        <v>0</v>
      </c>
      <c r="J30" t="s">
        <v>20</v>
      </c>
      <c r="K30">
        <v>0</v>
      </c>
      <c r="L30" s="5">
        <f t="shared" si="0"/>
        <v>2375</v>
      </c>
      <c r="M30" s="5" t="str">
        <f t="shared" si="1"/>
        <v>[21_25]</v>
      </c>
    </row>
    <row r="31" spans="1:13" x14ac:dyDescent="0.25">
      <c r="A31" t="s">
        <v>61</v>
      </c>
      <c r="B31" t="s">
        <v>21</v>
      </c>
      <c r="C31" s="3">
        <v>34537</v>
      </c>
      <c r="D31">
        <v>29</v>
      </c>
      <c r="E31" t="s">
        <v>16</v>
      </c>
      <c r="F31" t="s">
        <v>13</v>
      </c>
      <c r="G31" t="s">
        <v>18</v>
      </c>
      <c r="H31">
        <v>2375</v>
      </c>
      <c r="I31">
        <v>0</v>
      </c>
      <c r="J31" t="s">
        <v>20</v>
      </c>
      <c r="K31">
        <v>0</v>
      </c>
      <c r="L31" s="5">
        <f t="shared" si="0"/>
        <v>2375</v>
      </c>
      <c r="M31" s="5" t="str">
        <f t="shared" si="1"/>
        <v>[26_30]</v>
      </c>
    </row>
    <row r="32" spans="1:13" x14ac:dyDescent="0.25">
      <c r="A32" t="s">
        <v>62</v>
      </c>
      <c r="B32" t="s">
        <v>11</v>
      </c>
      <c r="C32" s="3">
        <v>32465</v>
      </c>
      <c r="D32">
        <v>35</v>
      </c>
      <c r="E32" t="s">
        <v>28</v>
      </c>
      <c r="F32" t="s">
        <v>27</v>
      </c>
      <c r="G32" t="s">
        <v>23</v>
      </c>
      <c r="H32">
        <v>2175</v>
      </c>
      <c r="I32">
        <v>0</v>
      </c>
      <c r="J32" t="s">
        <v>20</v>
      </c>
      <c r="K32">
        <v>0</v>
      </c>
      <c r="L32" s="5">
        <f t="shared" si="0"/>
        <v>2175</v>
      </c>
      <c r="M32" s="5" t="str">
        <f t="shared" si="1"/>
        <v>[31_35]</v>
      </c>
    </row>
    <row r="33" spans="1:13" x14ac:dyDescent="0.25">
      <c r="A33" t="s">
        <v>63</v>
      </c>
      <c r="B33" t="s">
        <v>11</v>
      </c>
      <c r="C33" s="3">
        <v>35883</v>
      </c>
      <c r="D33">
        <v>25</v>
      </c>
      <c r="E33" t="s">
        <v>16</v>
      </c>
      <c r="F33" t="s">
        <v>17</v>
      </c>
      <c r="G33" t="s">
        <v>14</v>
      </c>
      <c r="H33">
        <v>1825</v>
      </c>
      <c r="I33">
        <v>19641</v>
      </c>
      <c r="J33" t="s">
        <v>15</v>
      </c>
      <c r="K33">
        <v>11</v>
      </c>
      <c r="L33" s="5">
        <f t="shared" si="0"/>
        <v>3789.1000000000004</v>
      </c>
      <c r="M33" s="5" t="str">
        <f t="shared" si="1"/>
        <v>[21_25]</v>
      </c>
    </row>
    <row r="34" spans="1:13" x14ac:dyDescent="0.25">
      <c r="A34" t="s">
        <v>64</v>
      </c>
      <c r="B34" t="s">
        <v>11</v>
      </c>
      <c r="C34" s="3">
        <v>27376</v>
      </c>
      <c r="D34">
        <v>49</v>
      </c>
      <c r="E34" t="s">
        <v>25</v>
      </c>
      <c r="F34" t="s">
        <v>17</v>
      </c>
      <c r="G34" t="s">
        <v>14</v>
      </c>
      <c r="H34">
        <v>1825</v>
      </c>
      <c r="I34">
        <v>15259</v>
      </c>
      <c r="J34" t="s">
        <v>20</v>
      </c>
      <c r="K34">
        <v>0</v>
      </c>
      <c r="L34" s="5">
        <f t="shared" si="0"/>
        <v>3350.9</v>
      </c>
      <c r="M34" s="5" t="str">
        <f t="shared" si="1"/>
        <v>[46_50]</v>
      </c>
    </row>
    <row r="35" spans="1:13" x14ac:dyDescent="0.25">
      <c r="A35" t="s">
        <v>65</v>
      </c>
      <c r="B35" t="s">
        <v>19</v>
      </c>
      <c r="C35" s="3">
        <v>29789</v>
      </c>
      <c r="D35">
        <v>42</v>
      </c>
      <c r="E35" t="s">
        <v>30</v>
      </c>
      <c r="F35" t="s">
        <v>27</v>
      </c>
      <c r="G35" t="s">
        <v>23</v>
      </c>
      <c r="H35">
        <v>2175</v>
      </c>
      <c r="I35">
        <v>0</v>
      </c>
      <c r="J35" t="s">
        <v>15</v>
      </c>
      <c r="K35">
        <v>5</v>
      </c>
      <c r="L35" s="5">
        <f t="shared" si="0"/>
        <v>2175</v>
      </c>
      <c r="M35" s="5" t="str">
        <f t="shared" si="1"/>
        <v>[41_45]</v>
      </c>
    </row>
    <row r="36" spans="1:13" x14ac:dyDescent="0.25">
      <c r="A36" t="s">
        <v>66</v>
      </c>
      <c r="B36" t="s">
        <v>19</v>
      </c>
      <c r="C36" s="3">
        <v>33793</v>
      </c>
      <c r="D36">
        <v>31</v>
      </c>
      <c r="E36" t="s">
        <v>31</v>
      </c>
      <c r="F36" t="s">
        <v>17</v>
      </c>
      <c r="G36" t="s">
        <v>18</v>
      </c>
      <c r="H36">
        <v>2175</v>
      </c>
      <c r="I36">
        <v>0</v>
      </c>
      <c r="J36" t="s">
        <v>15</v>
      </c>
      <c r="K36">
        <v>13</v>
      </c>
      <c r="L36" s="5">
        <f t="shared" si="0"/>
        <v>2175</v>
      </c>
      <c r="M36" s="5" t="str">
        <f t="shared" si="1"/>
        <v>[31_35]</v>
      </c>
    </row>
    <row r="37" spans="1:13" x14ac:dyDescent="0.25">
      <c r="A37" t="s">
        <v>67</v>
      </c>
      <c r="B37" t="s">
        <v>21</v>
      </c>
      <c r="C37" s="3">
        <v>35138</v>
      </c>
      <c r="D37">
        <v>27</v>
      </c>
      <c r="E37" t="s">
        <v>25</v>
      </c>
      <c r="F37" t="s">
        <v>13</v>
      </c>
      <c r="G37" t="s">
        <v>23</v>
      </c>
      <c r="H37">
        <v>1975</v>
      </c>
      <c r="I37">
        <v>0</v>
      </c>
      <c r="J37" t="s">
        <v>15</v>
      </c>
      <c r="K37">
        <v>12</v>
      </c>
      <c r="L37" s="5">
        <f t="shared" si="0"/>
        <v>1975</v>
      </c>
      <c r="M37" s="5" t="str">
        <f t="shared" si="1"/>
        <v>[26_30]</v>
      </c>
    </row>
    <row r="38" spans="1:13" x14ac:dyDescent="0.25">
      <c r="A38" t="s">
        <v>68</v>
      </c>
      <c r="B38" t="s">
        <v>21</v>
      </c>
      <c r="C38" s="3">
        <v>34316</v>
      </c>
      <c r="D38">
        <v>30</v>
      </c>
      <c r="E38" t="s">
        <v>12</v>
      </c>
      <c r="F38" t="s">
        <v>27</v>
      </c>
      <c r="G38" t="s">
        <v>23</v>
      </c>
      <c r="H38">
        <v>2175</v>
      </c>
      <c r="I38">
        <v>0</v>
      </c>
      <c r="J38" t="s">
        <v>20</v>
      </c>
      <c r="K38">
        <v>0</v>
      </c>
      <c r="L38" s="5">
        <f t="shared" si="0"/>
        <v>2175</v>
      </c>
      <c r="M38" s="5" t="str">
        <f t="shared" si="1"/>
        <v>[26_30]</v>
      </c>
    </row>
    <row r="39" spans="1:13" x14ac:dyDescent="0.25">
      <c r="A39" t="s">
        <v>69</v>
      </c>
      <c r="B39" t="s">
        <v>11</v>
      </c>
      <c r="C39" s="3">
        <v>33054</v>
      </c>
      <c r="D39">
        <v>33</v>
      </c>
      <c r="E39" t="s">
        <v>30</v>
      </c>
      <c r="F39" t="s">
        <v>27</v>
      </c>
      <c r="G39" t="s">
        <v>23</v>
      </c>
      <c r="H39">
        <v>2175</v>
      </c>
      <c r="I39">
        <v>0</v>
      </c>
      <c r="J39" t="s">
        <v>15</v>
      </c>
      <c r="K39">
        <v>14</v>
      </c>
      <c r="L39" s="5">
        <f t="shared" si="0"/>
        <v>2175</v>
      </c>
      <c r="M39" s="5" t="str">
        <f t="shared" si="1"/>
        <v>[31_35]</v>
      </c>
    </row>
    <row r="40" spans="1:13" x14ac:dyDescent="0.25">
      <c r="A40" t="s">
        <v>70</v>
      </c>
      <c r="B40" t="s">
        <v>21</v>
      </c>
      <c r="C40" s="3">
        <v>27781</v>
      </c>
      <c r="D40">
        <v>47</v>
      </c>
      <c r="E40" t="s">
        <v>29</v>
      </c>
      <c r="F40" t="s">
        <v>17</v>
      </c>
      <c r="G40" t="s">
        <v>23</v>
      </c>
      <c r="H40">
        <v>1775</v>
      </c>
      <c r="I40">
        <v>0</v>
      </c>
      <c r="J40" t="s">
        <v>20</v>
      </c>
      <c r="K40">
        <v>0</v>
      </c>
      <c r="L40" s="5">
        <f t="shared" si="0"/>
        <v>1775</v>
      </c>
      <c r="M40" s="5" t="str">
        <f t="shared" si="1"/>
        <v>[46_50]</v>
      </c>
    </row>
    <row r="41" spans="1:13" x14ac:dyDescent="0.25">
      <c r="A41" t="s">
        <v>71</v>
      </c>
      <c r="B41" t="s">
        <v>21</v>
      </c>
      <c r="C41" s="3">
        <v>31398</v>
      </c>
      <c r="D41">
        <v>38</v>
      </c>
      <c r="E41" t="s">
        <v>22</v>
      </c>
      <c r="F41" t="s">
        <v>13</v>
      </c>
      <c r="G41" t="s">
        <v>14</v>
      </c>
      <c r="H41">
        <v>2025</v>
      </c>
      <c r="I41">
        <v>11845</v>
      </c>
      <c r="J41" t="s">
        <v>20</v>
      </c>
      <c r="K41">
        <v>0</v>
      </c>
      <c r="L41" s="5">
        <f t="shared" si="0"/>
        <v>3209.5</v>
      </c>
      <c r="M41" s="5" t="str">
        <f t="shared" si="1"/>
        <v>[36_40]</v>
      </c>
    </row>
    <row r="42" spans="1:13" x14ac:dyDescent="0.25">
      <c r="A42" t="s">
        <v>72</v>
      </c>
      <c r="B42" t="s">
        <v>19</v>
      </c>
      <c r="C42" s="3">
        <v>31843</v>
      </c>
      <c r="D42">
        <v>36</v>
      </c>
      <c r="E42" t="s">
        <v>30</v>
      </c>
      <c r="F42" t="s">
        <v>27</v>
      </c>
      <c r="G42" t="s">
        <v>14</v>
      </c>
      <c r="H42">
        <v>2225</v>
      </c>
      <c r="I42">
        <v>22186</v>
      </c>
      <c r="J42" t="s">
        <v>15</v>
      </c>
      <c r="K42">
        <v>5</v>
      </c>
      <c r="L42" s="5">
        <f t="shared" si="0"/>
        <v>4443.6000000000004</v>
      </c>
      <c r="M42" s="5" t="str">
        <f t="shared" si="1"/>
        <v>[36_40]</v>
      </c>
    </row>
    <row r="43" spans="1:13" x14ac:dyDescent="0.25">
      <c r="A43" t="s">
        <v>73</v>
      </c>
      <c r="B43" t="s">
        <v>21</v>
      </c>
      <c r="C43" s="3">
        <v>32105</v>
      </c>
      <c r="D43">
        <v>36</v>
      </c>
      <c r="E43" t="s">
        <v>26</v>
      </c>
      <c r="F43" t="s">
        <v>13</v>
      </c>
      <c r="G43" t="s">
        <v>18</v>
      </c>
      <c r="H43">
        <v>2375</v>
      </c>
      <c r="I43">
        <v>0</v>
      </c>
      <c r="J43" t="s">
        <v>20</v>
      </c>
      <c r="K43">
        <v>0</v>
      </c>
      <c r="L43" s="5">
        <f t="shared" si="0"/>
        <v>2375</v>
      </c>
      <c r="M43" s="5" t="str">
        <f t="shared" si="1"/>
        <v>[36_40]</v>
      </c>
    </row>
    <row r="44" spans="1:13" x14ac:dyDescent="0.25">
      <c r="A44" t="s">
        <v>74</v>
      </c>
      <c r="B44" t="s">
        <v>19</v>
      </c>
      <c r="C44" s="3">
        <v>27679</v>
      </c>
      <c r="D44">
        <v>48</v>
      </c>
      <c r="E44" t="s">
        <v>30</v>
      </c>
      <c r="F44" t="s">
        <v>17</v>
      </c>
      <c r="G44" t="s">
        <v>23</v>
      </c>
      <c r="H44">
        <v>1775</v>
      </c>
      <c r="I44">
        <v>0</v>
      </c>
      <c r="J44" t="s">
        <v>20</v>
      </c>
      <c r="K44">
        <v>0</v>
      </c>
      <c r="L44" s="5">
        <f t="shared" si="0"/>
        <v>1775</v>
      </c>
      <c r="M44" s="5" t="str">
        <f t="shared" si="1"/>
        <v>[46_50]</v>
      </c>
    </row>
    <row r="45" spans="1:13" x14ac:dyDescent="0.25">
      <c r="A45" t="s">
        <v>75</v>
      </c>
      <c r="B45" t="s">
        <v>11</v>
      </c>
      <c r="C45" s="3">
        <v>35499</v>
      </c>
      <c r="D45">
        <v>26</v>
      </c>
      <c r="E45" t="s">
        <v>28</v>
      </c>
      <c r="F45" t="s">
        <v>13</v>
      </c>
      <c r="G45" t="s">
        <v>14</v>
      </c>
      <c r="H45">
        <v>2025</v>
      </c>
      <c r="I45">
        <v>18813</v>
      </c>
      <c r="J45" t="s">
        <v>20</v>
      </c>
      <c r="K45">
        <v>0</v>
      </c>
      <c r="L45" s="5">
        <f t="shared" si="0"/>
        <v>3906.3</v>
      </c>
      <c r="M45" s="5" t="str">
        <f t="shared" si="1"/>
        <v>[26_30]</v>
      </c>
    </row>
    <row r="46" spans="1:13" x14ac:dyDescent="0.25">
      <c r="A46" t="s">
        <v>76</v>
      </c>
      <c r="B46" t="s">
        <v>11</v>
      </c>
      <c r="C46" s="3">
        <v>34732</v>
      </c>
      <c r="D46">
        <v>28</v>
      </c>
      <c r="E46" t="s">
        <v>16</v>
      </c>
      <c r="F46" t="s">
        <v>27</v>
      </c>
      <c r="G46" t="s">
        <v>14</v>
      </c>
      <c r="H46">
        <v>2225</v>
      </c>
      <c r="I46">
        <v>18104</v>
      </c>
      <c r="J46" t="s">
        <v>15</v>
      </c>
      <c r="K46">
        <v>1</v>
      </c>
      <c r="L46" s="5">
        <f t="shared" si="0"/>
        <v>4035.4</v>
      </c>
      <c r="M46" s="5" t="str">
        <f t="shared" si="1"/>
        <v>[26_30]</v>
      </c>
    </row>
    <row r="47" spans="1:13" x14ac:dyDescent="0.25">
      <c r="A47" t="s">
        <v>77</v>
      </c>
      <c r="B47" t="s">
        <v>11</v>
      </c>
      <c r="C47" s="3">
        <v>34229</v>
      </c>
      <c r="D47">
        <v>30</v>
      </c>
      <c r="E47" t="s">
        <v>24</v>
      </c>
      <c r="F47" t="s">
        <v>13</v>
      </c>
      <c r="G47" t="s">
        <v>23</v>
      </c>
      <c r="H47">
        <v>1975</v>
      </c>
      <c r="I47">
        <v>0</v>
      </c>
      <c r="J47" t="s">
        <v>20</v>
      </c>
      <c r="K47">
        <v>0</v>
      </c>
      <c r="L47" s="5">
        <f t="shared" si="0"/>
        <v>1975</v>
      </c>
      <c r="M47" s="5" t="str">
        <f t="shared" si="1"/>
        <v>[26_30]</v>
      </c>
    </row>
    <row r="48" spans="1:13" x14ac:dyDescent="0.25">
      <c r="A48" t="s">
        <v>78</v>
      </c>
      <c r="B48" t="s">
        <v>19</v>
      </c>
      <c r="C48" s="3">
        <v>30542</v>
      </c>
      <c r="D48">
        <v>40</v>
      </c>
      <c r="E48" t="s">
        <v>25</v>
      </c>
      <c r="F48" t="s">
        <v>17</v>
      </c>
      <c r="G48" t="s">
        <v>23</v>
      </c>
      <c r="H48">
        <v>1775</v>
      </c>
      <c r="I48">
        <v>0</v>
      </c>
      <c r="J48" t="s">
        <v>20</v>
      </c>
      <c r="K48">
        <v>0</v>
      </c>
      <c r="L48" s="5">
        <f t="shared" si="0"/>
        <v>1775</v>
      </c>
      <c r="M48" s="5" t="str">
        <f t="shared" si="1"/>
        <v>[36_40]</v>
      </c>
    </row>
    <row r="49" spans="1:13" x14ac:dyDescent="0.25">
      <c r="A49" t="s">
        <v>79</v>
      </c>
      <c r="B49" t="s">
        <v>19</v>
      </c>
      <c r="C49" s="3">
        <v>27387</v>
      </c>
      <c r="D49">
        <v>49</v>
      </c>
      <c r="E49" t="s">
        <v>28</v>
      </c>
      <c r="F49" t="s">
        <v>27</v>
      </c>
      <c r="G49" t="s">
        <v>14</v>
      </c>
      <c r="H49">
        <v>2225</v>
      </c>
      <c r="I49">
        <v>17030</v>
      </c>
      <c r="J49" t="s">
        <v>20</v>
      </c>
      <c r="K49">
        <v>0</v>
      </c>
      <c r="L49" s="5">
        <f t="shared" si="0"/>
        <v>3928</v>
      </c>
      <c r="M49" s="5" t="str">
        <f t="shared" si="1"/>
        <v>[46_50]</v>
      </c>
    </row>
    <row r="50" spans="1:13" x14ac:dyDescent="0.25">
      <c r="A50" t="s">
        <v>80</v>
      </c>
      <c r="B50" t="s">
        <v>11</v>
      </c>
      <c r="C50" s="3">
        <v>30472</v>
      </c>
      <c r="D50">
        <v>40</v>
      </c>
      <c r="E50" t="s">
        <v>24</v>
      </c>
      <c r="F50" t="s">
        <v>17</v>
      </c>
      <c r="G50" t="s">
        <v>23</v>
      </c>
      <c r="H50">
        <v>1775</v>
      </c>
      <c r="I50">
        <v>0</v>
      </c>
      <c r="J50" t="s">
        <v>20</v>
      </c>
      <c r="K50">
        <v>0</v>
      </c>
      <c r="L50" s="5">
        <f t="shared" si="0"/>
        <v>1775</v>
      </c>
      <c r="M50" s="5" t="str">
        <f t="shared" si="1"/>
        <v>[36_40]</v>
      </c>
    </row>
    <row r="51" spans="1:13" x14ac:dyDescent="0.25">
      <c r="A51" t="s">
        <v>81</v>
      </c>
      <c r="B51" t="s">
        <v>21</v>
      </c>
      <c r="C51" s="3">
        <v>31735</v>
      </c>
      <c r="D51">
        <v>37</v>
      </c>
      <c r="E51" t="s">
        <v>30</v>
      </c>
      <c r="F51" t="s">
        <v>13</v>
      </c>
      <c r="G51" t="s">
        <v>14</v>
      </c>
      <c r="H51">
        <v>2025</v>
      </c>
      <c r="I51">
        <v>17858</v>
      </c>
      <c r="J51" t="s">
        <v>20</v>
      </c>
      <c r="K51">
        <v>0</v>
      </c>
      <c r="L51" s="5">
        <f t="shared" si="0"/>
        <v>3810.8</v>
      </c>
      <c r="M51" s="5" t="str">
        <f t="shared" si="1"/>
        <v>[36_40]</v>
      </c>
    </row>
    <row r="52" spans="1:13" x14ac:dyDescent="0.25">
      <c r="A52" t="s">
        <v>82</v>
      </c>
      <c r="B52" t="s">
        <v>21</v>
      </c>
      <c r="C52" s="3">
        <v>32862</v>
      </c>
      <c r="D52">
        <v>34</v>
      </c>
      <c r="E52" t="s">
        <v>26</v>
      </c>
      <c r="F52" t="s">
        <v>27</v>
      </c>
      <c r="G52" t="s">
        <v>14</v>
      </c>
      <c r="H52">
        <v>2225</v>
      </c>
      <c r="I52">
        <v>12518</v>
      </c>
      <c r="J52" t="s">
        <v>15</v>
      </c>
      <c r="K52">
        <v>6</v>
      </c>
      <c r="L52" s="5">
        <f t="shared" si="0"/>
        <v>3476.8</v>
      </c>
      <c r="M52" s="5" t="str">
        <f t="shared" si="1"/>
        <v>[31_35]</v>
      </c>
    </row>
    <row r="53" spans="1:13" x14ac:dyDescent="0.25">
      <c r="A53" t="s">
        <v>83</v>
      </c>
      <c r="B53" t="s">
        <v>21</v>
      </c>
      <c r="C53" s="3">
        <v>29062</v>
      </c>
      <c r="D53">
        <v>44</v>
      </c>
      <c r="E53" t="s">
        <v>28</v>
      </c>
      <c r="F53" t="s">
        <v>27</v>
      </c>
      <c r="G53" t="s">
        <v>18</v>
      </c>
      <c r="H53">
        <v>2575</v>
      </c>
      <c r="I53">
        <v>0</v>
      </c>
      <c r="J53" t="s">
        <v>20</v>
      </c>
      <c r="K53">
        <v>0</v>
      </c>
      <c r="L53" s="5">
        <f t="shared" si="0"/>
        <v>2575</v>
      </c>
      <c r="M53" s="5" t="str">
        <f t="shared" si="1"/>
        <v>[41_45]</v>
      </c>
    </row>
    <row r="54" spans="1:13" x14ac:dyDescent="0.25">
      <c r="A54" t="s">
        <v>84</v>
      </c>
      <c r="B54" t="s">
        <v>21</v>
      </c>
      <c r="C54" s="3">
        <v>35685</v>
      </c>
      <c r="D54">
        <v>26</v>
      </c>
      <c r="E54" t="s">
        <v>22</v>
      </c>
      <c r="F54" t="s">
        <v>17</v>
      </c>
      <c r="G54" t="s">
        <v>23</v>
      </c>
      <c r="H54">
        <v>1775</v>
      </c>
      <c r="I54">
        <v>0</v>
      </c>
      <c r="J54" t="s">
        <v>20</v>
      </c>
      <c r="K54">
        <v>0</v>
      </c>
      <c r="L54" s="5">
        <f t="shared" si="0"/>
        <v>1775</v>
      </c>
      <c r="M54" s="5" t="str">
        <f t="shared" si="1"/>
        <v>[26_30]</v>
      </c>
    </row>
    <row r="55" spans="1:13" x14ac:dyDescent="0.25">
      <c r="A55" t="s">
        <v>85</v>
      </c>
      <c r="B55" t="s">
        <v>19</v>
      </c>
      <c r="C55" s="3">
        <v>32207</v>
      </c>
      <c r="D55">
        <v>35</v>
      </c>
      <c r="E55" t="s">
        <v>16</v>
      </c>
      <c r="F55" t="s">
        <v>17</v>
      </c>
      <c r="G55" t="s">
        <v>23</v>
      </c>
      <c r="H55">
        <v>1775</v>
      </c>
      <c r="I55">
        <v>0</v>
      </c>
      <c r="J55" t="s">
        <v>15</v>
      </c>
      <c r="K55">
        <v>3</v>
      </c>
      <c r="L55" s="5">
        <f t="shared" si="0"/>
        <v>1775</v>
      </c>
      <c r="M55" s="5" t="str">
        <f t="shared" si="1"/>
        <v>[31_35]</v>
      </c>
    </row>
    <row r="56" spans="1:13" x14ac:dyDescent="0.25">
      <c r="A56" t="s">
        <v>86</v>
      </c>
      <c r="B56" t="s">
        <v>19</v>
      </c>
      <c r="C56" s="3">
        <v>32530</v>
      </c>
      <c r="D56">
        <v>34</v>
      </c>
      <c r="E56" t="s">
        <v>29</v>
      </c>
      <c r="F56" t="s">
        <v>27</v>
      </c>
      <c r="G56" t="s">
        <v>14</v>
      </c>
      <c r="H56">
        <v>2225</v>
      </c>
      <c r="I56">
        <v>21962</v>
      </c>
      <c r="J56" t="s">
        <v>15</v>
      </c>
      <c r="K56">
        <v>14</v>
      </c>
      <c r="L56" s="5">
        <f t="shared" si="0"/>
        <v>4421.2000000000007</v>
      </c>
      <c r="M56" s="5" t="str">
        <f t="shared" si="1"/>
        <v>[31_35]</v>
      </c>
    </row>
    <row r="57" spans="1:13" x14ac:dyDescent="0.25">
      <c r="A57" t="s">
        <v>87</v>
      </c>
      <c r="B57" t="s">
        <v>19</v>
      </c>
      <c r="C57" s="3">
        <v>31521</v>
      </c>
      <c r="D57">
        <v>37</v>
      </c>
      <c r="E57" t="s">
        <v>29</v>
      </c>
      <c r="F57" t="s">
        <v>27</v>
      </c>
      <c r="G57" t="s">
        <v>14</v>
      </c>
      <c r="H57">
        <v>2225</v>
      </c>
      <c r="I57">
        <v>20168</v>
      </c>
      <c r="J57" t="s">
        <v>20</v>
      </c>
      <c r="K57">
        <v>0</v>
      </c>
      <c r="L57" s="5">
        <f t="shared" si="0"/>
        <v>4241.8</v>
      </c>
      <c r="M57" s="5" t="str">
        <f t="shared" si="1"/>
        <v>[36_40]</v>
      </c>
    </row>
    <row r="58" spans="1:13" x14ac:dyDescent="0.25">
      <c r="A58" t="s">
        <v>88</v>
      </c>
      <c r="B58" t="s">
        <v>11</v>
      </c>
      <c r="C58" s="3">
        <v>33655</v>
      </c>
      <c r="D58">
        <v>31</v>
      </c>
      <c r="E58" t="s">
        <v>25</v>
      </c>
      <c r="F58" t="s">
        <v>17</v>
      </c>
      <c r="G58" t="s">
        <v>18</v>
      </c>
      <c r="H58">
        <v>2175</v>
      </c>
      <c r="I58">
        <v>0</v>
      </c>
      <c r="J58" t="s">
        <v>20</v>
      </c>
      <c r="K58">
        <v>0</v>
      </c>
      <c r="L58" s="5">
        <f t="shared" si="0"/>
        <v>2175</v>
      </c>
      <c r="M58" s="5" t="str">
        <f t="shared" si="1"/>
        <v>[31_35]</v>
      </c>
    </row>
    <row r="59" spans="1:13" x14ac:dyDescent="0.25">
      <c r="A59" t="s">
        <v>89</v>
      </c>
      <c r="B59" t="s">
        <v>21</v>
      </c>
      <c r="C59" s="3">
        <v>27078</v>
      </c>
      <c r="D59">
        <v>49</v>
      </c>
      <c r="E59" t="s">
        <v>22</v>
      </c>
      <c r="F59" t="s">
        <v>17</v>
      </c>
      <c r="G59" t="s">
        <v>18</v>
      </c>
      <c r="H59">
        <v>2175</v>
      </c>
      <c r="I59">
        <v>0</v>
      </c>
      <c r="J59" t="s">
        <v>15</v>
      </c>
      <c r="K59">
        <v>11</v>
      </c>
      <c r="L59" s="5">
        <f t="shared" si="0"/>
        <v>2175</v>
      </c>
      <c r="M59" s="5" t="str">
        <f t="shared" si="1"/>
        <v>[46_50]</v>
      </c>
    </row>
    <row r="60" spans="1:13" x14ac:dyDescent="0.25">
      <c r="A60" t="s">
        <v>90</v>
      </c>
      <c r="B60" t="s">
        <v>19</v>
      </c>
      <c r="C60" s="3">
        <v>27539</v>
      </c>
      <c r="D60">
        <v>48</v>
      </c>
      <c r="E60" t="s">
        <v>25</v>
      </c>
      <c r="F60" t="s">
        <v>13</v>
      </c>
      <c r="G60" t="s">
        <v>18</v>
      </c>
      <c r="H60">
        <v>2375</v>
      </c>
      <c r="I60">
        <v>0</v>
      </c>
      <c r="J60" t="s">
        <v>15</v>
      </c>
      <c r="K60">
        <v>3</v>
      </c>
      <c r="L60" s="5">
        <f t="shared" si="0"/>
        <v>2375</v>
      </c>
      <c r="M60" s="5" t="str">
        <f t="shared" si="1"/>
        <v>[46_50]</v>
      </c>
    </row>
    <row r="61" spans="1:13" x14ac:dyDescent="0.25">
      <c r="A61" t="s">
        <v>91</v>
      </c>
      <c r="B61" t="s">
        <v>11</v>
      </c>
      <c r="C61" s="3">
        <v>27071</v>
      </c>
      <c r="D61">
        <v>49</v>
      </c>
      <c r="E61" t="s">
        <v>24</v>
      </c>
      <c r="F61" t="s">
        <v>27</v>
      </c>
      <c r="G61" t="s">
        <v>23</v>
      </c>
      <c r="H61">
        <v>2175</v>
      </c>
      <c r="I61">
        <v>0</v>
      </c>
      <c r="J61" t="s">
        <v>20</v>
      </c>
      <c r="K61">
        <v>0</v>
      </c>
      <c r="L61" s="5">
        <f t="shared" si="0"/>
        <v>2175</v>
      </c>
      <c r="M61" s="5" t="str">
        <f t="shared" si="1"/>
        <v>[46_50]</v>
      </c>
    </row>
    <row r="62" spans="1:13" x14ac:dyDescent="0.25">
      <c r="A62" t="s">
        <v>92</v>
      </c>
      <c r="B62" t="s">
        <v>19</v>
      </c>
      <c r="C62" s="3">
        <v>28285</v>
      </c>
      <c r="D62">
        <v>46</v>
      </c>
      <c r="E62" t="s">
        <v>29</v>
      </c>
      <c r="F62" t="s">
        <v>17</v>
      </c>
      <c r="G62" t="s">
        <v>18</v>
      </c>
      <c r="H62">
        <v>2175</v>
      </c>
      <c r="I62">
        <v>0</v>
      </c>
      <c r="J62" t="s">
        <v>20</v>
      </c>
      <c r="K62">
        <v>0</v>
      </c>
      <c r="L62" s="5">
        <f t="shared" si="0"/>
        <v>2175</v>
      </c>
      <c r="M62" s="5" t="str">
        <f t="shared" si="1"/>
        <v>[46_50]</v>
      </c>
    </row>
    <row r="63" spans="1:13" x14ac:dyDescent="0.25">
      <c r="A63" t="s">
        <v>93</v>
      </c>
      <c r="B63" t="s">
        <v>19</v>
      </c>
      <c r="C63" s="3">
        <v>26821</v>
      </c>
      <c r="D63">
        <v>50</v>
      </c>
      <c r="E63" t="s">
        <v>26</v>
      </c>
      <c r="F63" t="s">
        <v>17</v>
      </c>
      <c r="G63" t="s">
        <v>18</v>
      </c>
      <c r="H63">
        <v>2175</v>
      </c>
      <c r="I63">
        <v>0</v>
      </c>
      <c r="J63" t="s">
        <v>20</v>
      </c>
      <c r="K63">
        <v>0</v>
      </c>
      <c r="L63" s="5">
        <f t="shared" si="0"/>
        <v>2175</v>
      </c>
      <c r="M63" s="5" t="str">
        <f t="shared" si="1"/>
        <v>[46_50]</v>
      </c>
    </row>
    <row r="64" spans="1:13" x14ac:dyDescent="0.25">
      <c r="A64" t="s">
        <v>94</v>
      </c>
      <c r="B64" t="s">
        <v>21</v>
      </c>
      <c r="C64" s="3">
        <v>33489</v>
      </c>
      <c r="D64">
        <v>32</v>
      </c>
      <c r="E64" t="s">
        <v>22</v>
      </c>
      <c r="F64" t="s">
        <v>27</v>
      </c>
      <c r="G64" t="s">
        <v>14</v>
      </c>
      <c r="H64">
        <v>2225</v>
      </c>
      <c r="I64">
        <v>10265</v>
      </c>
      <c r="J64" t="s">
        <v>15</v>
      </c>
      <c r="K64">
        <v>14</v>
      </c>
      <c r="L64" s="5">
        <f t="shared" si="0"/>
        <v>3251.5</v>
      </c>
      <c r="M64" s="5" t="str">
        <f t="shared" si="1"/>
        <v>[31_35]</v>
      </c>
    </row>
    <row r="65" spans="1:13" x14ac:dyDescent="0.25">
      <c r="A65" t="s">
        <v>95</v>
      </c>
      <c r="B65" t="s">
        <v>11</v>
      </c>
      <c r="C65" s="3">
        <v>31738</v>
      </c>
      <c r="D65">
        <v>37</v>
      </c>
      <c r="E65" t="s">
        <v>26</v>
      </c>
      <c r="F65" t="s">
        <v>13</v>
      </c>
      <c r="G65" t="s">
        <v>14</v>
      </c>
      <c r="H65">
        <v>2025</v>
      </c>
      <c r="I65">
        <v>15222</v>
      </c>
      <c r="J65" t="s">
        <v>15</v>
      </c>
      <c r="K65">
        <v>11</v>
      </c>
      <c r="L65" s="5">
        <f t="shared" si="0"/>
        <v>3547.2</v>
      </c>
      <c r="M65" s="5" t="str">
        <f t="shared" si="1"/>
        <v>[36_40]</v>
      </c>
    </row>
    <row r="66" spans="1:13" x14ac:dyDescent="0.25">
      <c r="A66" t="s">
        <v>96</v>
      </c>
      <c r="B66" t="s">
        <v>21</v>
      </c>
      <c r="C66" s="3">
        <v>28268</v>
      </c>
      <c r="D66">
        <v>46</v>
      </c>
      <c r="E66" t="s">
        <v>25</v>
      </c>
      <c r="F66" t="s">
        <v>17</v>
      </c>
      <c r="G66" t="s">
        <v>14</v>
      </c>
      <c r="H66">
        <v>1825</v>
      </c>
      <c r="I66">
        <v>18585</v>
      </c>
      <c r="J66" t="s">
        <v>20</v>
      </c>
      <c r="K66">
        <v>0</v>
      </c>
      <c r="L66" s="5">
        <f t="shared" si="0"/>
        <v>3683.5</v>
      </c>
      <c r="M66" s="5" t="str">
        <f t="shared" si="1"/>
        <v>[46_50]</v>
      </c>
    </row>
    <row r="67" spans="1:13" x14ac:dyDescent="0.25">
      <c r="A67" t="s">
        <v>97</v>
      </c>
      <c r="B67" t="s">
        <v>19</v>
      </c>
      <c r="C67" s="3">
        <v>32197</v>
      </c>
      <c r="D67">
        <v>35</v>
      </c>
      <c r="E67" t="s">
        <v>31</v>
      </c>
      <c r="F67" t="s">
        <v>13</v>
      </c>
      <c r="G67" t="s">
        <v>23</v>
      </c>
      <c r="H67">
        <v>1975</v>
      </c>
      <c r="I67">
        <v>0</v>
      </c>
      <c r="J67" t="s">
        <v>20</v>
      </c>
      <c r="K67">
        <v>0</v>
      </c>
      <c r="L67" s="5">
        <f t="shared" ref="L67:L130" si="2">H67+10%*I67</f>
        <v>1975</v>
      </c>
      <c r="M67" s="5" t="str">
        <f t="shared" ref="M67:M130" si="3">VLOOKUP(D67,$P$3:$Q$9,2,TRUE)</f>
        <v>[31_35]</v>
      </c>
    </row>
    <row r="68" spans="1:13" x14ac:dyDescent="0.25">
      <c r="A68" t="s">
        <v>98</v>
      </c>
      <c r="B68" t="s">
        <v>19</v>
      </c>
      <c r="C68" s="3">
        <v>26838</v>
      </c>
      <c r="D68">
        <v>50</v>
      </c>
      <c r="E68" t="s">
        <v>28</v>
      </c>
      <c r="F68" t="s">
        <v>17</v>
      </c>
      <c r="G68" t="s">
        <v>23</v>
      </c>
      <c r="H68">
        <v>1775</v>
      </c>
      <c r="I68">
        <v>0</v>
      </c>
      <c r="J68" t="s">
        <v>20</v>
      </c>
      <c r="K68">
        <v>0</v>
      </c>
      <c r="L68" s="5">
        <f t="shared" si="2"/>
        <v>1775</v>
      </c>
      <c r="M68" s="5" t="str">
        <f t="shared" si="3"/>
        <v>[46_50]</v>
      </c>
    </row>
    <row r="69" spans="1:13" x14ac:dyDescent="0.25">
      <c r="A69" t="s">
        <v>98</v>
      </c>
      <c r="B69" t="s">
        <v>19</v>
      </c>
      <c r="C69" s="3">
        <v>30856</v>
      </c>
      <c r="D69">
        <v>39</v>
      </c>
      <c r="E69" t="s">
        <v>26</v>
      </c>
      <c r="F69" t="s">
        <v>13</v>
      </c>
      <c r="G69" t="s">
        <v>14</v>
      </c>
      <c r="H69">
        <v>2025</v>
      </c>
      <c r="I69">
        <v>20755</v>
      </c>
      <c r="J69" t="s">
        <v>20</v>
      </c>
      <c r="K69">
        <v>0</v>
      </c>
      <c r="L69" s="5">
        <f t="shared" si="2"/>
        <v>4100.5</v>
      </c>
      <c r="M69" s="5" t="str">
        <f t="shared" si="3"/>
        <v>[36_40]</v>
      </c>
    </row>
    <row r="70" spans="1:13" x14ac:dyDescent="0.25">
      <c r="A70" t="s">
        <v>99</v>
      </c>
      <c r="B70" t="s">
        <v>21</v>
      </c>
      <c r="C70" s="3">
        <v>34170</v>
      </c>
      <c r="D70">
        <v>30</v>
      </c>
      <c r="E70" t="s">
        <v>16</v>
      </c>
      <c r="F70" t="s">
        <v>27</v>
      </c>
      <c r="G70" t="s">
        <v>18</v>
      </c>
      <c r="H70">
        <v>2575</v>
      </c>
      <c r="I70">
        <v>0</v>
      </c>
      <c r="J70" t="s">
        <v>20</v>
      </c>
      <c r="K70">
        <v>0</v>
      </c>
      <c r="L70" s="5">
        <f t="shared" si="2"/>
        <v>2575</v>
      </c>
      <c r="M70" s="5" t="str">
        <f t="shared" si="3"/>
        <v>[26_30]</v>
      </c>
    </row>
    <row r="71" spans="1:13" x14ac:dyDescent="0.25">
      <c r="A71" t="s">
        <v>100</v>
      </c>
      <c r="B71" t="s">
        <v>11</v>
      </c>
      <c r="C71" s="3">
        <v>30287</v>
      </c>
      <c r="D71">
        <v>41</v>
      </c>
      <c r="E71" t="s">
        <v>16</v>
      </c>
      <c r="F71" t="s">
        <v>27</v>
      </c>
      <c r="G71" t="s">
        <v>18</v>
      </c>
      <c r="H71">
        <v>2575</v>
      </c>
      <c r="I71">
        <v>0</v>
      </c>
      <c r="J71" t="s">
        <v>15</v>
      </c>
      <c r="K71">
        <v>6</v>
      </c>
      <c r="L71" s="5">
        <f t="shared" si="2"/>
        <v>2575</v>
      </c>
      <c r="M71" s="5" t="str">
        <f t="shared" si="3"/>
        <v>[41_45]</v>
      </c>
    </row>
    <row r="72" spans="1:13" x14ac:dyDescent="0.25">
      <c r="A72" t="s">
        <v>101</v>
      </c>
      <c r="B72" t="s">
        <v>19</v>
      </c>
      <c r="C72" s="3">
        <v>28723</v>
      </c>
      <c r="D72">
        <v>45</v>
      </c>
      <c r="E72" t="s">
        <v>16</v>
      </c>
      <c r="F72" t="s">
        <v>17</v>
      </c>
      <c r="G72" t="s">
        <v>18</v>
      </c>
      <c r="H72">
        <v>2175</v>
      </c>
      <c r="I72">
        <v>0</v>
      </c>
      <c r="J72" t="s">
        <v>15</v>
      </c>
      <c r="K72">
        <v>4</v>
      </c>
      <c r="L72" s="5">
        <f t="shared" si="2"/>
        <v>2175</v>
      </c>
      <c r="M72" s="5" t="str">
        <f t="shared" si="3"/>
        <v>[41_45]</v>
      </c>
    </row>
    <row r="73" spans="1:13" x14ac:dyDescent="0.25">
      <c r="A73" t="s">
        <v>102</v>
      </c>
      <c r="B73" t="s">
        <v>19</v>
      </c>
      <c r="C73" s="3">
        <v>27062</v>
      </c>
      <c r="D73">
        <v>49</v>
      </c>
      <c r="E73" t="s">
        <v>29</v>
      </c>
      <c r="F73" t="s">
        <v>17</v>
      </c>
      <c r="G73" t="s">
        <v>23</v>
      </c>
      <c r="H73">
        <v>1775</v>
      </c>
      <c r="I73">
        <v>0</v>
      </c>
      <c r="J73" t="s">
        <v>20</v>
      </c>
      <c r="K73">
        <v>0</v>
      </c>
      <c r="L73" s="5">
        <f t="shared" si="2"/>
        <v>1775</v>
      </c>
      <c r="M73" s="5" t="str">
        <f t="shared" si="3"/>
        <v>[46_50]</v>
      </c>
    </row>
    <row r="74" spans="1:13" x14ac:dyDescent="0.25">
      <c r="A74" t="s">
        <v>103</v>
      </c>
      <c r="B74" t="s">
        <v>11</v>
      </c>
      <c r="C74" s="3">
        <v>32664</v>
      </c>
      <c r="D74">
        <v>34</v>
      </c>
      <c r="E74" t="s">
        <v>31</v>
      </c>
      <c r="F74" t="s">
        <v>17</v>
      </c>
      <c r="G74" t="s">
        <v>14</v>
      </c>
      <c r="H74">
        <v>1825</v>
      </c>
      <c r="I74">
        <v>15979</v>
      </c>
      <c r="J74" t="s">
        <v>15</v>
      </c>
      <c r="K74">
        <v>11</v>
      </c>
      <c r="L74" s="5">
        <f t="shared" si="2"/>
        <v>3422.9</v>
      </c>
      <c r="M74" s="5" t="str">
        <f t="shared" si="3"/>
        <v>[31_35]</v>
      </c>
    </row>
    <row r="75" spans="1:13" x14ac:dyDescent="0.25">
      <c r="A75" t="s">
        <v>104</v>
      </c>
      <c r="B75" t="s">
        <v>21</v>
      </c>
      <c r="C75" s="3">
        <v>31257</v>
      </c>
      <c r="D75">
        <v>38</v>
      </c>
      <c r="E75" t="s">
        <v>12</v>
      </c>
      <c r="F75" t="s">
        <v>17</v>
      </c>
      <c r="G75" t="s">
        <v>14</v>
      </c>
      <c r="H75">
        <v>1825</v>
      </c>
      <c r="I75">
        <v>12847</v>
      </c>
      <c r="J75" t="s">
        <v>15</v>
      </c>
      <c r="K75">
        <v>5</v>
      </c>
      <c r="L75" s="5">
        <f t="shared" si="2"/>
        <v>3109.7</v>
      </c>
      <c r="M75" s="5" t="str">
        <f t="shared" si="3"/>
        <v>[36_40]</v>
      </c>
    </row>
    <row r="76" spans="1:13" x14ac:dyDescent="0.25">
      <c r="A76" t="s">
        <v>105</v>
      </c>
      <c r="B76" t="s">
        <v>19</v>
      </c>
      <c r="C76" s="3">
        <v>30350</v>
      </c>
      <c r="D76">
        <v>40</v>
      </c>
      <c r="E76" t="s">
        <v>31</v>
      </c>
      <c r="F76" t="s">
        <v>13</v>
      </c>
      <c r="G76" t="s">
        <v>23</v>
      </c>
      <c r="H76">
        <v>1975</v>
      </c>
      <c r="I76">
        <v>0</v>
      </c>
      <c r="J76" t="s">
        <v>20</v>
      </c>
      <c r="K76">
        <v>0</v>
      </c>
      <c r="L76" s="5">
        <f t="shared" si="2"/>
        <v>1975</v>
      </c>
      <c r="M76" s="5" t="str">
        <f t="shared" si="3"/>
        <v>[36_40]</v>
      </c>
    </row>
    <row r="77" spans="1:13" x14ac:dyDescent="0.25">
      <c r="A77" t="s">
        <v>106</v>
      </c>
      <c r="B77" t="s">
        <v>21</v>
      </c>
      <c r="C77" s="3">
        <v>29945</v>
      </c>
      <c r="D77">
        <v>42</v>
      </c>
      <c r="E77" t="s">
        <v>31</v>
      </c>
      <c r="F77" t="s">
        <v>27</v>
      </c>
      <c r="G77" t="s">
        <v>23</v>
      </c>
      <c r="H77">
        <v>2175</v>
      </c>
      <c r="I77">
        <v>0</v>
      </c>
      <c r="J77" t="s">
        <v>15</v>
      </c>
      <c r="K77">
        <v>5</v>
      </c>
      <c r="L77" s="5">
        <f t="shared" si="2"/>
        <v>2175</v>
      </c>
      <c r="M77" s="5" t="str">
        <f t="shared" si="3"/>
        <v>[41_45]</v>
      </c>
    </row>
    <row r="78" spans="1:13" x14ac:dyDescent="0.25">
      <c r="A78" t="s">
        <v>107</v>
      </c>
      <c r="B78" t="s">
        <v>19</v>
      </c>
      <c r="C78" s="3">
        <v>29657</v>
      </c>
      <c r="D78">
        <v>42</v>
      </c>
      <c r="E78" t="s">
        <v>28</v>
      </c>
      <c r="F78" t="s">
        <v>17</v>
      </c>
      <c r="G78" t="s">
        <v>23</v>
      </c>
      <c r="H78">
        <v>1775</v>
      </c>
      <c r="I78">
        <v>0</v>
      </c>
      <c r="J78" t="s">
        <v>15</v>
      </c>
      <c r="K78">
        <v>15</v>
      </c>
      <c r="L78" s="5">
        <f t="shared" si="2"/>
        <v>1775</v>
      </c>
      <c r="M78" s="5" t="str">
        <f t="shared" si="3"/>
        <v>[41_45]</v>
      </c>
    </row>
    <row r="79" spans="1:13" x14ac:dyDescent="0.25">
      <c r="A79" t="s">
        <v>108</v>
      </c>
      <c r="B79" t="s">
        <v>21</v>
      </c>
      <c r="C79" s="3">
        <v>35257</v>
      </c>
      <c r="D79">
        <v>27</v>
      </c>
      <c r="E79" t="s">
        <v>31</v>
      </c>
      <c r="F79" t="s">
        <v>27</v>
      </c>
      <c r="G79" t="s">
        <v>18</v>
      </c>
      <c r="H79">
        <v>2575</v>
      </c>
      <c r="I79">
        <v>0</v>
      </c>
      <c r="J79" t="s">
        <v>20</v>
      </c>
      <c r="K79">
        <v>0</v>
      </c>
      <c r="L79" s="5">
        <f t="shared" si="2"/>
        <v>2575</v>
      </c>
      <c r="M79" s="5" t="str">
        <f t="shared" si="3"/>
        <v>[26_30]</v>
      </c>
    </row>
    <row r="80" spans="1:13" x14ac:dyDescent="0.25">
      <c r="A80" t="s">
        <v>109</v>
      </c>
      <c r="B80" t="s">
        <v>19</v>
      </c>
      <c r="C80" s="3">
        <v>27115</v>
      </c>
      <c r="D80">
        <v>49</v>
      </c>
      <c r="E80" t="s">
        <v>28</v>
      </c>
      <c r="F80" t="s">
        <v>17</v>
      </c>
      <c r="G80" t="s">
        <v>14</v>
      </c>
      <c r="H80">
        <v>1825</v>
      </c>
      <c r="I80">
        <v>20353</v>
      </c>
      <c r="J80" t="s">
        <v>15</v>
      </c>
      <c r="K80">
        <v>6</v>
      </c>
      <c r="L80" s="5">
        <f t="shared" si="2"/>
        <v>3860.3</v>
      </c>
      <c r="M80" s="5" t="str">
        <f t="shared" si="3"/>
        <v>[46_50]</v>
      </c>
    </row>
    <row r="81" spans="1:13" x14ac:dyDescent="0.25">
      <c r="A81" t="s">
        <v>110</v>
      </c>
      <c r="B81" t="s">
        <v>11</v>
      </c>
      <c r="C81" s="3">
        <v>30285</v>
      </c>
      <c r="D81">
        <v>41</v>
      </c>
      <c r="E81" t="s">
        <v>30</v>
      </c>
      <c r="F81" t="s">
        <v>27</v>
      </c>
      <c r="G81" t="s">
        <v>14</v>
      </c>
      <c r="H81">
        <v>2225</v>
      </c>
      <c r="I81">
        <v>12234</v>
      </c>
      <c r="J81" t="s">
        <v>15</v>
      </c>
      <c r="K81">
        <v>12</v>
      </c>
      <c r="L81" s="5">
        <f t="shared" si="2"/>
        <v>3448.4</v>
      </c>
      <c r="M81" s="5" t="str">
        <f t="shared" si="3"/>
        <v>[41_45]</v>
      </c>
    </row>
    <row r="82" spans="1:13" x14ac:dyDescent="0.25">
      <c r="A82" t="s">
        <v>111</v>
      </c>
      <c r="B82" t="s">
        <v>21</v>
      </c>
      <c r="C82" s="3">
        <v>29597</v>
      </c>
      <c r="D82">
        <v>42</v>
      </c>
      <c r="E82" t="s">
        <v>29</v>
      </c>
      <c r="F82" t="s">
        <v>17</v>
      </c>
      <c r="G82" t="s">
        <v>23</v>
      </c>
      <c r="H82">
        <v>1775</v>
      </c>
      <c r="I82">
        <v>0</v>
      </c>
      <c r="J82" t="s">
        <v>15</v>
      </c>
      <c r="K82">
        <v>7</v>
      </c>
      <c r="L82" s="5">
        <f t="shared" si="2"/>
        <v>1775</v>
      </c>
      <c r="M82" s="5" t="str">
        <f t="shared" si="3"/>
        <v>[41_45]</v>
      </c>
    </row>
    <row r="83" spans="1:13" x14ac:dyDescent="0.25">
      <c r="A83" t="s">
        <v>112</v>
      </c>
      <c r="B83" t="s">
        <v>11</v>
      </c>
      <c r="C83" s="3">
        <v>32977</v>
      </c>
      <c r="D83">
        <v>33</v>
      </c>
      <c r="E83" t="s">
        <v>12</v>
      </c>
      <c r="F83" t="s">
        <v>13</v>
      </c>
      <c r="G83" t="s">
        <v>18</v>
      </c>
      <c r="H83">
        <v>2375</v>
      </c>
      <c r="I83">
        <v>0</v>
      </c>
      <c r="J83" t="s">
        <v>20</v>
      </c>
      <c r="K83">
        <v>0</v>
      </c>
      <c r="L83" s="5">
        <f t="shared" si="2"/>
        <v>2375</v>
      </c>
      <c r="M83" s="5" t="str">
        <f t="shared" si="3"/>
        <v>[31_35]</v>
      </c>
    </row>
    <row r="84" spans="1:13" x14ac:dyDescent="0.25">
      <c r="A84" t="s">
        <v>113</v>
      </c>
      <c r="B84" t="s">
        <v>21</v>
      </c>
      <c r="C84" s="3">
        <v>29752</v>
      </c>
      <c r="D84">
        <v>42</v>
      </c>
      <c r="E84" t="s">
        <v>25</v>
      </c>
      <c r="F84" t="s">
        <v>27</v>
      </c>
      <c r="G84" t="s">
        <v>23</v>
      </c>
      <c r="H84">
        <v>2175</v>
      </c>
      <c r="I84">
        <v>0</v>
      </c>
      <c r="J84" t="s">
        <v>15</v>
      </c>
      <c r="K84">
        <v>5</v>
      </c>
      <c r="L84" s="5">
        <f t="shared" si="2"/>
        <v>2175</v>
      </c>
      <c r="M84" s="5" t="str">
        <f t="shared" si="3"/>
        <v>[41_45]</v>
      </c>
    </row>
    <row r="85" spans="1:13" x14ac:dyDescent="0.25">
      <c r="A85" t="s">
        <v>114</v>
      </c>
      <c r="B85" t="s">
        <v>21</v>
      </c>
      <c r="C85" s="3">
        <v>33262</v>
      </c>
      <c r="D85">
        <v>32</v>
      </c>
      <c r="E85" t="s">
        <v>12</v>
      </c>
      <c r="F85" t="s">
        <v>27</v>
      </c>
      <c r="G85" t="s">
        <v>23</v>
      </c>
      <c r="H85">
        <v>2175</v>
      </c>
      <c r="I85">
        <v>0</v>
      </c>
      <c r="J85" t="s">
        <v>20</v>
      </c>
      <c r="K85">
        <v>0</v>
      </c>
      <c r="L85" s="5">
        <f t="shared" si="2"/>
        <v>2175</v>
      </c>
      <c r="M85" s="5" t="str">
        <f t="shared" si="3"/>
        <v>[31_35]</v>
      </c>
    </row>
    <row r="86" spans="1:13" x14ac:dyDescent="0.25">
      <c r="A86" t="s">
        <v>115</v>
      </c>
      <c r="B86" t="s">
        <v>11</v>
      </c>
      <c r="C86" s="3">
        <v>27740</v>
      </c>
      <c r="D86">
        <v>48</v>
      </c>
      <c r="E86" t="s">
        <v>28</v>
      </c>
      <c r="F86" t="s">
        <v>17</v>
      </c>
      <c r="G86" t="s">
        <v>14</v>
      </c>
      <c r="H86">
        <v>1825</v>
      </c>
      <c r="I86">
        <v>12237</v>
      </c>
      <c r="J86" t="s">
        <v>15</v>
      </c>
      <c r="K86">
        <v>8</v>
      </c>
      <c r="L86" s="5">
        <f t="shared" si="2"/>
        <v>3048.7</v>
      </c>
      <c r="M86" s="5" t="str">
        <f t="shared" si="3"/>
        <v>[46_50]</v>
      </c>
    </row>
    <row r="87" spans="1:13" x14ac:dyDescent="0.25">
      <c r="A87" t="s">
        <v>116</v>
      </c>
      <c r="B87" t="s">
        <v>11</v>
      </c>
      <c r="C87" s="3">
        <v>33777</v>
      </c>
      <c r="D87">
        <v>31</v>
      </c>
      <c r="E87" t="s">
        <v>12</v>
      </c>
      <c r="F87" t="s">
        <v>27</v>
      </c>
      <c r="G87" t="s">
        <v>18</v>
      </c>
      <c r="H87">
        <v>2575</v>
      </c>
      <c r="I87">
        <v>0</v>
      </c>
      <c r="J87" t="s">
        <v>15</v>
      </c>
      <c r="K87">
        <v>10</v>
      </c>
      <c r="L87" s="5">
        <f t="shared" si="2"/>
        <v>2575</v>
      </c>
      <c r="M87" s="5" t="str">
        <f t="shared" si="3"/>
        <v>[31_35]</v>
      </c>
    </row>
    <row r="88" spans="1:13" x14ac:dyDescent="0.25">
      <c r="A88" t="s">
        <v>117</v>
      </c>
      <c r="B88" t="s">
        <v>21</v>
      </c>
      <c r="C88" s="3">
        <v>28219</v>
      </c>
      <c r="D88">
        <v>46</v>
      </c>
      <c r="E88" t="s">
        <v>31</v>
      </c>
      <c r="F88" t="s">
        <v>17</v>
      </c>
      <c r="G88" t="s">
        <v>14</v>
      </c>
      <c r="H88">
        <v>1825</v>
      </c>
      <c r="I88">
        <v>23864</v>
      </c>
      <c r="J88" t="s">
        <v>20</v>
      </c>
      <c r="K88">
        <v>0</v>
      </c>
      <c r="L88" s="5">
        <f t="shared" si="2"/>
        <v>4211.3999999999996</v>
      </c>
      <c r="M88" s="5" t="str">
        <f t="shared" si="3"/>
        <v>[46_50]</v>
      </c>
    </row>
    <row r="89" spans="1:13" x14ac:dyDescent="0.25">
      <c r="A89" t="s">
        <v>118</v>
      </c>
      <c r="B89" t="s">
        <v>19</v>
      </c>
      <c r="C89" s="3">
        <v>36008</v>
      </c>
      <c r="D89">
        <v>25</v>
      </c>
      <c r="E89" t="s">
        <v>12</v>
      </c>
      <c r="F89" t="s">
        <v>27</v>
      </c>
      <c r="G89" t="s">
        <v>14</v>
      </c>
      <c r="H89">
        <v>2225</v>
      </c>
      <c r="I89">
        <v>21880</v>
      </c>
      <c r="J89" t="s">
        <v>15</v>
      </c>
      <c r="K89">
        <v>14</v>
      </c>
      <c r="L89" s="5">
        <f t="shared" si="2"/>
        <v>4413</v>
      </c>
      <c r="M89" s="5" t="str">
        <f t="shared" si="3"/>
        <v>[21_25]</v>
      </c>
    </row>
    <row r="90" spans="1:13" x14ac:dyDescent="0.25">
      <c r="A90" t="s">
        <v>119</v>
      </c>
      <c r="B90" t="s">
        <v>19</v>
      </c>
      <c r="C90" s="3">
        <v>30528</v>
      </c>
      <c r="D90">
        <v>40</v>
      </c>
      <c r="E90" t="s">
        <v>16</v>
      </c>
      <c r="F90" t="s">
        <v>27</v>
      </c>
      <c r="G90" t="s">
        <v>18</v>
      </c>
      <c r="H90">
        <v>2575</v>
      </c>
      <c r="I90">
        <v>0</v>
      </c>
      <c r="J90" t="s">
        <v>15</v>
      </c>
      <c r="K90">
        <v>10</v>
      </c>
      <c r="L90" s="5">
        <f t="shared" si="2"/>
        <v>2575</v>
      </c>
      <c r="M90" s="5" t="str">
        <f t="shared" si="3"/>
        <v>[36_40]</v>
      </c>
    </row>
    <row r="91" spans="1:13" x14ac:dyDescent="0.25">
      <c r="A91" t="s">
        <v>120</v>
      </c>
      <c r="B91" t="s">
        <v>11</v>
      </c>
      <c r="C91" s="3">
        <v>33097</v>
      </c>
      <c r="D91">
        <v>33</v>
      </c>
      <c r="E91" t="s">
        <v>22</v>
      </c>
      <c r="F91" t="s">
        <v>27</v>
      </c>
      <c r="G91" t="s">
        <v>23</v>
      </c>
      <c r="H91">
        <v>2175</v>
      </c>
      <c r="I91">
        <v>0</v>
      </c>
      <c r="J91" t="s">
        <v>15</v>
      </c>
      <c r="K91">
        <v>1</v>
      </c>
      <c r="L91" s="5">
        <f t="shared" si="2"/>
        <v>2175</v>
      </c>
      <c r="M91" s="5" t="str">
        <f t="shared" si="3"/>
        <v>[31_35]</v>
      </c>
    </row>
    <row r="92" spans="1:13" x14ac:dyDescent="0.25">
      <c r="A92" t="s">
        <v>121</v>
      </c>
      <c r="B92" t="s">
        <v>21</v>
      </c>
      <c r="C92" s="3">
        <v>28742</v>
      </c>
      <c r="D92">
        <v>45</v>
      </c>
      <c r="E92" t="s">
        <v>25</v>
      </c>
      <c r="F92" t="s">
        <v>17</v>
      </c>
      <c r="G92" t="s">
        <v>14</v>
      </c>
      <c r="H92">
        <v>1825</v>
      </c>
      <c r="I92">
        <v>12593</v>
      </c>
      <c r="J92" t="s">
        <v>15</v>
      </c>
      <c r="K92">
        <v>1</v>
      </c>
      <c r="L92" s="5">
        <f t="shared" si="2"/>
        <v>3084.3</v>
      </c>
      <c r="M92" s="5" t="str">
        <f t="shared" si="3"/>
        <v>[41_45]</v>
      </c>
    </row>
    <row r="93" spans="1:13" x14ac:dyDescent="0.25">
      <c r="A93" t="s">
        <v>122</v>
      </c>
      <c r="B93" t="s">
        <v>11</v>
      </c>
      <c r="C93" s="3">
        <v>32601</v>
      </c>
      <c r="D93">
        <v>34</v>
      </c>
      <c r="E93" t="s">
        <v>29</v>
      </c>
      <c r="F93" t="s">
        <v>17</v>
      </c>
      <c r="G93" t="s">
        <v>23</v>
      </c>
      <c r="H93">
        <v>1775</v>
      </c>
      <c r="I93">
        <v>0</v>
      </c>
      <c r="J93" t="s">
        <v>15</v>
      </c>
      <c r="K93">
        <v>6</v>
      </c>
      <c r="L93" s="5">
        <f t="shared" si="2"/>
        <v>1775</v>
      </c>
      <c r="M93" s="5" t="str">
        <f t="shared" si="3"/>
        <v>[31_35]</v>
      </c>
    </row>
    <row r="94" spans="1:13" x14ac:dyDescent="0.25">
      <c r="A94" t="s">
        <v>123</v>
      </c>
      <c r="B94" t="s">
        <v>11</v>
      </c>
      <c r="C94" s="3">
        <v>27243</v>
      </c>
      <c r="D94">
        <v>49</v>
      </c>
      <c r="E94" t="s">
        <v>12</v>
      </c>
      <c r="F94" t="s">
        <v>17</v>
      </c>
      <c r="G94" t="s">
        <v>23</v>
      </c>
      <c r="H94">
        <v>1775</v>
      </c>
      <c r="I94">
        <v>0</v>
      </c>
      <c r="J94" t="s">
        <v>20</v>
      </c>
      <c r="K94">
        <v>0</v>
      </c>
      <c r="L94" s="5">
        <f t="shared" si="2"/>
        <v>1775</v>
      </c>
      <c r="M94" s="5" t="str">
        <f t="shared" si="3"/>
        <v>[46_50]</v>
      </c>
    </row>
    <row r="95" spans="1:13" x14ac:dyDescent="0.25">
      <c r="A95" t="s">
        <v>124</v>
      </c>
      <c r="B95" t="s">
        <v>19</v>
      </c>
      <c r="C95" s="3">
        <v>32872</v>
      </c>
      <c r="D95">
        <v>34</v>
      </c>
      <c r="E95" t="s">
        <v>22</v>
      </c>
      <c r="F95" t="s">
        <v>17</v>
      </c>
      <c r="G95" t="s">
        <v>23</v>
      </c>
      <c r="H95">
        <v>1775</v>
      </c>
      <c r="I95">
        <v>0</v>
      </c>
      <c r="J95" t="s">
        <v>15</v>
      </c>
      <c r="K95">
        <v>8</v>
      </c>
      <c r="L95" s="5">
        <f t="shared" si="2"/>
        <v>1775</v>
      </c>
      <c r="M95" s="5" t="str">
        <f t="shared" si="3"/>
        <v>[31_35]</v>
      </c>
    </row>
    <row r="96" spans="1:13" x14ac:dyDescent="0.25">
      <c r="A96" t="s">
        <v>125</v>
      </c>
      <c r="B96" t="s">
        <v>21</v>
      </c>
      <c r="C96" s="3">
        <v>33870</v>
      </c>
      <c r="D96">
        <v>31</v>
      </c>
      <c r="E96" t="s">
        <v>12</v>
      </c>
      <c r="F96" t="s">
        <v>27</v>
      </c>
      <c r="G96" t="s">
        <v>14</v>
      </c>
      <c r="H96">
        <v>2225</v>
      </c>
      <c r="I96">
        <v>19732</v>
      </c>
      <c r="J96" t="s">
        <v>20</v>
      </c>
      <c r="K96">
        <v>0</v>
      </c>
      <c r="L96" s="5">
        <f t="shared" si="2"/>
        <v>4198.2</v>
      </c>
      <c r="M96" s="5" t="str">
        <f t="shared" si="3"/>
        <v>[31_35]</v>
      </c>
    </row>
    <row r="97" spans="1:13" x14ac:dyDescent="0.25">
      <c r="A97" t="s">
        <v>126</v>
      </c>
      <c r="B97" t="s">
        <v>21</v>
      </c>
      <c r="C97" s="3">
        <v>28660</v>
      </c>
      <c r="D97">
        <v>45</v>
      </c>
      <c r="E97" t="s">
        <v>16</v>
      </c>
      <c r="F97" t="s">
        <v>13</v>
      </c>
      <c r="G97" t="s">
        <v>18</v>
      </c>
      <c r="H97">
        <v>2375</v>
      </c>
      <c r="I97">
        <v>0</v>
      </c>
      <c r="J97" t="s">
        <v>15</v>
      </c>
      <c r="K97">
        <v>11</v>
      </c>
      <c r="L97" s="5">
        <f t="shared" si="2"/>
        <v>2375</v>
      </c>
      <c r="M97" s="5" t="str">
        <f t="shared" si="3"/>
        <v>[41_45]</v>
      </c>
    </row>
    <row r="98" spans="1:13" x14ac:dyDescent="0.25">
      <c r="A98" t="s">
        <v>127</v>
      </c>
      <c r="B98" t="s">
        <v>19</v>
      </c>
      <c r="C98" s="3">
        <v>31558</v>
      </c>
      <c r="D98">
        <v>37</v>
      </c>
      <c r="E98" t="s">
        <v>16</v>
      </c>
      <c r="F98" t="s">
        <v>27</v>
      </c>
      <c r="G98" t="s">
        <v>23</v>
      </c>
      <c r="H98">
        <v>2175</v>
      </c>
      <c r="I98">
        <v>0</v>
      </c>
      <c r="J98" t="s">
        <v>15</v>
      </c>
      <c r="K98">
        <v>2</v>
      </c>
      <c r="L98" s="5">
        <f t="shared" si="2"/>
        <v>2175</v>
      </c>
      <c r="M98" s="5" t="str">
        <f t="shared" si="3"/>
        <v>[36_40]</v>
      </c>
    </row>
    <row r="99" spans="1:13" x14ac:dyDescent="0.25">
      <c r="A99" t="s">
        <v>128</v>
      </c>
      <c r="B99" t="s">
        <v>21</v>
      </c>
      <c r="C99" s="3">
        <v>28014</v>
      </c>
      <c r="D99">
        <v>47</v>
      </c>
      <c r="E99" t="s">
        <v>16</v>
      </c>
      <c r="F99" t="s">
        <v>27</v>
      </c>
      <c r="G99" t="s">
        <v>14</v>
      </c>
      <c r="H99">
        <v>2225</v>
      </c>
      <c r="I99">
        <v>15348</v>
      </c>
      <c r="J99" t="s">
        <v>15</v>
      </c>
      <c r="K99">
        <v>15</v>
      </c>
      <c r="L99" s="5">
        <f t="shared" si="2"/>
        <v>3759.8</v>
      </c>
      <c r="M99" s="5" t="str">
        <f t="shared" si="3"/>
        <v>[46_50]</v>
      </c>
    </row>
    <row r="100" spans="1:13" x14ac:dyDescent="0.25">
      <c r="A100" t="s">
        <v>129</v>
      </c>
      <c r="B100" t="s">
        <v>21</v>
      </c>
      <c r="C100" s="3">
        <v>32620</v>
      </c>
      <c r="D100">
        <v>34</v>
      </c>
      <c r="E100" t="s">
        <v>28</v>
      </c>
      <c r="F100" t="s">
        <v>13</v>
      </c>
      <c r="G100" t="s">
        <v>18</v>
      </c>
      <c r="H100">
        <v>2375</v>
      </c>
      <c r="I100">
        <v>0</v>
      </c>
      <c r="J100" t="s">
        <v>15</v>
      </c>
      <c r="K100">
        <v>14</v>
      </c>
      <c r="L100" s="5">
        <f t="shared" si="2"/>
        <v>2375</v>
      </c>
      <c r="M100" s="5" t="str">
        <f t="shared" si="3"/>
        <v>[31_35]</v>
      </c>
    </row>
    <row r="101" spans="1:13" x14ac:dyDescent="0.25">
      <c r="A101" t="s">
        <v>130</v>
      </c>
      <c r="B101" t="s">
        <v>11</v>
      </c>
      <c r="C101" s="3">
        <v>29123</v>
      </c>
      <c r="D101">
        <v>44</v>
      </c>
      <c r="E101" t="s">
        <v>28</v>
      </c>
      <c r="F101" t="s">
        <v>27</v>
      </c>
      <c r="G101" t="s">
        <v>18</v>
      </c>
      <c r="H101">
        <v>2575</v>
      </c>
      <c r="I101">
        <v>0</v>
      </c>
      <c r="J101" t="s">
        <v>15</v>
      </c>
      <c r="K101">
        <v>9</v>
      </c>
      <c r="L101" s="5">
        <f t="shared" si="2"/>
        <v>2575</v>
      </c>
      <c r="M101" s="5" t="str">
        <f t="shared" si="3"/>
        <v>[41_45]</v>
      </c>
    </row>
    <row r="102" spans="1:13" x14ac:dyDescent="0.25">
      <c r="A102" t="s">
        <v>131</v>
      </c>
      <c r="B102" t="s">
        <v>21</v>
      </c>
      <c r="C102" s="3">
        <v>29050</v>
      </c>
      <c r="D102">
        <v>44</v>
      </c>
      <c r="E102" t="s">
        <v>29</v>
      </c>
      <c r="F102" t="s">
        <v>17</v>
      </c>
      <c r="G102" t="s">
        <v>18</v>
      </c>
      <c r="H102">
        <v>2175</v>
      </c>
      <c r="I102">
        <v>0</v>
      </c>
      <c r="J102" t="s">
        <v>15</v>
      </c>
      <c r="K102">
        <v>8</v>
      </c>
      <c r="L102" s="5">
        <f t="shared" si="2"/>
        <v>2175</v>
      </c>
      <c r="M102" s="5" t="str">
        <f t="shared" si="3"/>
        <v>[41_45]</v>
      </c>
    </row>
    <row r="103" spans="1:13" x14ac:dyDescent="0.25">
      <c r="A103" t="s">
        <v>132</v>
      </c>
      <c r="B103" t="s">
        <v>21</v>
      </c>
      <c r="C103" s="3">
        <v>35644</v>
      </c>
      <c r="D103">
        <v>26</v>
      </c>
      <c r="E103" t="s">
        <v>29</v>
      </c>
      <c r="F103" t="s">
        <v>27</v>
      </c>
      <c r="G103" t="s">
        <v>23</v>
      </c>
      <c r="H103">
        <v>2175</v>
      </c>
      <c r="I103">
        <v>0</v>
      </c>
      <c r="J103" t="s">
        <v>20</v>
      </c>
      <c r="K103">
        <v>0</v>
      </c>
      <c r="L103" s="5">
        <f t="shared" si="2"/>
        <v>2175</v>
      </c>
      <c r="M103" s="5" t="str">
        <f t="shared" si="3"/>
        <v>[26_30]</v>
      </c>
    </row>
    <row r="104" spans="1:13" x14ac:dyDescent="0.25">
      <c r="A104" t="s">
        <v>133</v>
      </c>
      <c r="B104" t="s">
        <v>21</v>
      </c>
      <c r="C104" s="3">
        <v>32627</v>
      </c>
      <c r="D104">
        <v>34</v>
      </c>
      <c r="E104" t="s">
        <v>29</v>
      </c>
      <c r="F104" t="s">
        <v>13</v>
      </c>
      <c r="G104" t="s">
        <v>18</v>
      </c>
      <c r="H104">
        <v>2375</v>
      </c>
      <c r="I104">
        <v>0</v>
      </c>
      <c r="J104" t="s">
        <v>15</v>
      </c>
      <c r="K104">
        <v>7</v>
      </c>
      <c r="L104" s="5">
        <f t="shared" si="2"/>
        <v>2375</v>
      </c>
      <c r="M104" s="5" t="str">
        <f t="shared" si="3"/>
        <v>[31_35]</v>
      </c>
    </row>
    <row r="105" spans="1:13" x14ac:dyDescent="0.25">
      <c r="A105" t="s">
        <v>134</v>
      </c>
      <c r="B105" t="s">
        <v>21</v>
      </c>
      <c r="C105" s="3">
        <v>30355</v>
      </c>
      <c r="D105">
        <v>40</v>
      </c>
      <c r="E105" t="s">
        <v>29</v>
      </c>
      <c r="F105" t="s">
        <v>13</v>
      </c>
      <c r="G105" t="s">
        <v>18</v>
      </c>
      <c r="H105">
        <v>2375</v>
      </c>
      <c r="I105">
        <v>0</v>
      </c>
      <c r="J105" t="s">
        <v>20</v>
      </c>
      <c r="K105">
        <v>0</v>
      </c>
      <c r="L105" s="5">
        <f t="shared" si="2"/>
        <v>2375</v>
      </c>
      <c r="M105" s="5" t="str">
        <f t="shared" si="3"/>
        <v>[36_40]</v>
      </c>
    </row>
    <row r="106" spans="1:13" x14ac:dyDescent="0.25">
      <c r="A106" t="s">
        <v>135</v>
      </c>
      <c r="B106" t="s">
        <v>11</v>
      </c>
      <c r="C106" s="3">
        <v>29119</v>
      </c>
      <c r="D106">
        <v>44</v>
      </c>
      <c r="E106" t="s">
        <v>28</v>
      </c>
      <c r="F106" t="s">
        <v>17</v>
      </c>
      <c r="G106" t="s">
        <v>18</v>
      </c>
      <c r="H106">
        <v>2175</v>
      </c>
      <c r="I106">
        <v>0</v>
      </c>
      <c r="J106" t="s">
        <v>20</v>
      </c>
      <c r="K106">
        <v>0</v>
      </c>
      <c r="L106" s="5">
        <f t="shared" si="2"/>
        <v>2175</v>
      </c>
      <c r="M106" s="5" t="str">
        <f t="shared" si="3"/>
        <v>[41_45]</v>
      </c>
    </row>
    <row r="107" spans="1:13" x14ac:dyDescent="0.25">
      <c r="A107" t="s">
        <v>136</v>
      </c>
      <c r="B107" t="s">
        <v>11</v>
      </c>
      <c r="C107" s="3">
        <v>31960</v>
      </c>
      <c r="D107">
        <v>36</v>
      </c>
      <c r="E107" t="s">
        <v>31</v>
      </c>
      <c r="F107" t="s">
        <v>17</v>
      </c>
      <c r="G107" t="s">
        <v>23</v>
      </c>
      <c r="H107">
        <v>1775</v>
      </c>
      <c r="I107">
        <v>0</v>
      </c>
      <c r="J107" t="s">
        <v>15</v>
      </c>
      <c r="K107">
        <v>7</v>
      </c>
      <c r="L107" s="5">
        <f t="shared" si="2"/>
        <v>1775</v>
      </c>
      <c r="M107" s="5" t="str">
        <f t="shared" si="3"/>
        <v>[36_40]</v>
      </c>
    </row>
    <row r="108" spans="1:13" x14ac:dyDescent="0.25">
      <c r="A108" t="s">
        <v>137</v>
      </c>
      <c r="B108" t="s">
        <v>11</v>
      </c>
      <c r="C108" s="3">
        <v>29369</v>
      </c>
      <c r="D108">
        <v>43</v>
      </c>
      <c r="E108" t="s">
        <v>28</v>
      </c>
      <c r="F108" t="s">
        <v>13</v>
      </c>
      <c r="G108" t="s">
        <v>14</v>
      </c>
      <c r="H108">
        <v>2025</v>
      </c>
      <c r="I108">
        <v>10924</v>
      </c>
      <c r="J108" t="s">
        <v>15</v>
      </c>
      <c r="K108">
        <v>9</v>
      </c>
      <c r="L108" s="5">
        <f t="shared" si="2"/>
        <v>3117.4</v>
      </c>
      <c r="M108" s="5" t="str">
        <f t="shared" si="3"/>
        <v>[41_45]</v>
      </c>
    </row>
    <row r="109" spans="1:13" x14ac:dyDescent="0.25">
      <c r="A109" t="s">
        <v>138</v>
      </c>
      <c r="B109" t="s">
        <v>19</v>
      </c>
      <c r="C109" s="3">
        <v>35989</v>
      </c>
      <c r="D109">
        <v>25</v>
      </c>
      <c r="E109" t="s">
        <v>22</v>
      </c>
      <c r="F109" t="s">
        <v>17</v>
      </c>
      <c r="G109" t="s">
        <v>14</v>
      </c>
      <c r="H109">
        <v>1825</v>
      </c>
      <c r="I109">
        <v>20972</v>
      </c>
      <c r="J109" t="s">
        <v>20</v>
      </c>
      <c r="K109">
        <v>0</v>
      </c>
      <c r="L109" s="5">
        <f t="shared" si="2"/>
        <v>3922.2000000000003</v>
      </c>
      <c r="M109" s="5" t="str">
        <f t="shared" si="3"/>
        <v>[21_25]</v>
      </c>
    </row>
    <row r="110" spans="1:13" x14ac:dyDescent="0.25">
      <c r="A110" t="s">
        <v>139</v>
      </c>
      <c r="B110" t="s">
        <v>19</v>
      </c>
      <c r="C110" s="3">
        <v>31258</v>
      </c>
      <c r="D110">
        <v>38</v>
      </c>
      <c r="E110" t="s">
        <v>25</v>
      </c>
      <c r="F110" t="s">
        <v>17</v>
      </c>
      <c r="G110" t="s">
        <v>14</v>
      </c>
      <c r="H110">
        <v>1825</v>
      </c>
      <c r="I110">
        <v>10539</v>
      </c>
      <c r="J110" t="s">
        <v>15</v>
      </c>
      <c r="K110">
        <v>14</v>
      </c>
      <c r="L110" s="5">
        <f t="shared" si="2"/>
        <v>2878.9</v>
      </c>
      <c r="M110" s="5" t="str">
        <f t="shared" si="3"/>
        <v>[36_40]</v>
      </c>
    </row>
    <row r="111" spans="1:13" x14ac:dyDescent="0.25">
      <c r="A111" t="s">
        <v>140</v>
      </c>
      <c r="B111" t="s">
        <v>21</v>
      </c>
      <c r="C111" s="3">
        <v>28760</v>
      </c>
      <c r="D111">
        <v>45</v>
      </c>
      <c r="E111" t="s">
        <v>16</v>
      </c>
      <c r="F111" t="s">
        <v>13</v>
      </c>
      <c r="G111" t="s">
        <v>18</v>
      </c>
      <c r="H111">
        <v>2375</v>
      </c>
      <c r="I111">
        <v>0</v>
      </c>
      <c r="J111" t="s">
        <v>20</v>
      </c>
      <c r="K111">
        <v>0</v>
      </c>
      <c r="L111" s="5">
        <f t="shared" si="2"/>
        <v>2375</v>
      </c>
      <c r="M111" s="5" t="str">
        <f t="shared" si="3"/>
        <v>[41_45]</v>
      </c>
    </row>
    <row r="112" spans="1:13" x14ac:dyDescent="0.25">
      <c r="A112" t="s">
        <v>141</v>
      </c>
      <c r="B112" t="s">
        <v>19</v>
      </c>
      <c r="C112" s="3">
        <v>26342</v>
      </c>
      <c r="D112">
        <v>51</v>
      </c>
      <c r="E112" t="s">
        <v>22</v>
      </c>
      <c r="F112" t="s">
        <v>13</v>
      </c>
      <c r="G112" t="s">
        <v>18</v>
      </c>
      <c r="H112">
        <v>2375</v>
      </c>
      <c r="I112">
        <v>0</v>
      </c>
      <c r="J112" t="s">
        <v>20</v>
      </c>
      <c r="K112">
        <v>0</v>
      </c>
      <c r="L112" s="5">
        <f t="shared" si="2"/>
        <v>2375</v>
      </c>
      <c r="M112" s="5" t="str">
        <f t="shared" si="3"/>
        <v>[50_+]</v>
      </c>
    </row>
    <row r="113" spans="1:13" x14ac:dyDescent="0.25">
      <c r="A113" t="s">
        <v>142</v>
      </c>
      <c r="B113" t="s">
        <v>21</v>
      </c>
      <c r="C113" s="3">
        <v>32873</v>
      </c>
      <c r="D113">
        <v>34</v>
      </c>
      <c r="E113" t="s">
        <v>22</v>
      </c>
      <c r="F113" t="s">
        <v>13</v>
      </c>
      <c r="G113" t="s">
        <v>23</v>
      </c>
      <c r="H113">
        <v>1975</v>
      </c>
      <c r="I113">
        <v>0</v>
      </c>
      <c r="J113" t="s">
        <v>15</v>
      </c>
      <c r="K113">
        <v>4</v>
      </c>
      <c r="L113" s="5">
        <f t="shared" si="2"/>
        <v>1975</v>
      </c>
      <c r="M113" s="5" t="str">
        <f t="shared" si="3"/>
        <v>[31_35]</v>
      </c>
    </row>
    <row r="114" spans="1:13" x14ac:dyDescent="0.25">
      <c r="A114" t="s">
        <v>143</v>
      </c>
      <c r="B114" t="s">
        <v>21</v>
      </c>
      <c r="C114" s="3">
        <v>34175</v>
      </c>
      <c r="D114">
        <v>30</v>
      </c>
      <c r="E114" t="s">
        <v>25</v>
      </c>
      <c r="F114" t="s">
        <v>17</v>
      </c>
      <c r="G114" t="s">
        <v>23</v>
      </c>
      <c r="H114">
        <v>1775</v>
      </c>
      <c r="I114">
        <v>0</v>
      </c>
      <c r="J114" t="s">
        <v>15</v>
      </c>
      <c r="K114">
        <v>6</v>
      </c>
      <c r="L114" s="5">
        <f t="shared" si="2"/>
        <v>1775</v>
      </c>
      <c r="M114" s="5" t="str">
        <f t="shared" si="3"/>
        <v>[26_30]</v>
      </c>
    </row>
    <row r="115" spans="1:13" x14ac:dyDescent="0.25">
      <c r="A115" t="s">
        <v>144</v>
      </c>
      <c r="B115" t="s">
        <v>19</v>
      </c>
      <c r="C115" s="3">
        <v>34724</v>
      </c>
      <c r="D115">
        <v>28</v>
      </c>
      <c r="E115" t="s">
        <v>12</v>
      </c>
      <c r="F115" t="s">
        <v>13</v>
      </c>
      <c r="G115" t="s">
        <v>14</v>
      </c>
      <c r="H115">
        <v>2025</v>
      </c>
      <c r="I115">
        <v>11536</v>
      </c>
      <c r="J115" t="s">
        <v>20</v>
      </c>
      <c r="K115">
        <v>0</v>
      </c>
      <c r="L115" s="5">
        <f t="shared" si="2"/>
        <v>3178.6000000000004</v>
      </c>
      <c r="M115" s="5" t="str">
        <f t="shared" si="3"/>
        <v>[26_30]</v>
      </c>
    </row>
    <row r="116" spans="1:13" x14ac:dyDescent="0.25">
      <c r="A116" t="s">
        <v>145</v>
      </c>
      <c r="B116" t="s">
        <v>11</v>
      </c>
      <c r="C116" s="3">
        <v>27212</v>
      </c>
      <c r="D116">
        <v>49</v>
      </c>
      <c r="E116" t="s">
        <v>30</v>
      </c>
      <c r="F116" t="s">
        <v>27</v>
      </c>
      <c r="G116" t="s">
        <v>18</v>
      </c>
      <c r="H116">
        <v>2575</v>
      </c>
      <c r="I116">
        <v>0</v>
      </c>
      <c r="J116" t="s">
        <v>15</v>
      </c>
      <c r="K116">
        <v>12</v>
      </c>
      <c r="L116" s="5">
        <f t="shared" si="2"/>
        <v>2575</v>
      </c>
      <c r="M116" s="5" t="str">
        <f t="shared" si="3"/>
        <v>[46_50]</v>
      </c>
    </row>
    <row r="117" spans="1:13" x14ac:dyDescent="0.25">
      <c r="A117" t="s">
        <v>146</v>
      </c>
      <c r="B117" t="s">
        <v>21</v>
      </c>
      <c r="C117" s="3">
        <v>34782</v>
      </c>
      <c r="D117">
        <v>28</v>
      </c>
      <c r="E117" t="s">
        <v>26</v>
      </c>
      <c r="F117" t="s">
        <v>17</v>
      </c>
      <c r="G117" t="s">
        <v>14</v>
      </c>
      <c r="H117">
        <v>1825</v>
      </c>
      <c r="I117">
        <v>17205</v>
      </c>
      <c r="J117" t="s">
        <v>15</v>
      </c>
      <c r="K117">
        <v>13</v>
      </c>
      <c r="L117" s="5">
        <f t="shared" si="2"/>
        <v>3545.5</v>
      </c>
      <c r="M117" s="5" t="str">
        <f t="shared" si="3"/>
        <v>[26_30]</v>
      </c>
    </row>
    <row r="118" spans="1:13" x14ac:dyDescent="0.25">
      <c r="A118" t="s">
        <v>147</v>
      </c>
      <c r="B118" t="s">
        <v>11</v>
      </c>
      <c r="C118" s="3">
        <v>31491</v>
      </c>
      <c r="D118">
        <v>37</v>
      </c>
      <c r="E118" t="s">
        <v>28</v>
      </c>
      <c r="F118" t="s">
        <v>17</v>
      </c>
      <c r="G118" t="s">
        <v>18</v>
      </c>
      <c r="H118">
        <v>2175</v>
      </c>
      <c r="I118">
        <v>0</v>
      </c>
      <c r="J118" t="s">
        <v>20</v>
      </c>
      <c r="K118">
        <v>0</v>
      </c>
      <c r="L118" s="5">
        <f t="shared" si="2"/>
        <v>2175</v>
      </c>
      <c r="M118" s="5" t="str">
        <f t="shared" si="3"/>
        <v>[36_40]</v>
      </c>
    </row>
    <row r="119" spans="1:13" x14ac:dyDescent="0.25">
      <c r="A119" t="s">
        <v>148</v>
      </c>
      <c r="B119" t="s">
        <v>21</v>
      </c>
      <c r="C119" s="3">
        <v>29225</v>
      </c>
      <c r="D119">
        <v>43</v>
      </c>
      <c r="E119" t="s">
        <v>24</v>
      </c>
      <c r="F119" t="s">
        <v>17</v>
      </c>
      <c r="G119" t="s">
        <v>18</v>
      </c>
      <c r="H119">
        <v>2175</v>
      </c>
      <c r="I119">
        <v>0</v>
      </c>
      <c r="J119" t="s">
        <v>15</v>
      </c>
      <c r="K119">
        <v>11</v>
      </c>
      <c r="L119" s="5">
        <f t="shared" si="2"/>
        <v>2175</v>
      </c>
      <c r="M119" s="5" t="str">
        <f t="shared" si="3"/>
        <v>[41_45]</v>
      </c>
    </row>
    <row r="120" spans="1:13" x14ac:dyDescent="0.25">
      <c r="A120" t="s">
        <v>149</v>
      </c>
      <c r="B120" t="s">
        <v>19</v>
      </c>
      <c r="C120" s="3">
        <v>28460</v>
      </c>
      <c r="D120">
        <v>46</v>
      </c>
      <c r="E120" t="s">
        <v>12</v>
      </c>
      <c r="F120" t="s">
        <v>27</v>
      </c>
      <c r="G120" t="s">
        <v>23</v>
      </c>
      <c r="H120">
        <v>2175</v>
      </c>
      <c r="I120">
        <v>0</v>
      </c>
      <c r="J120" t="s">
        <v>15</v>
      </c>
      <c r="K120">
        <v>1</v>
      </c>
      <c r="L120" s="5">
        <f t="shared" si="2"/>
        <v>2175</v>
      </c>
      <c r="M120" s="5" t="str">
        <f t="shared" si="3"/>
        <v>[46_50]</v>
      </c>
    </row>
    <row r="121" spans="1:13" x14ac:dyDescent="0.25">
      <c r="A121" t="s">
        <v>150</v>
      </c>
      <c r="B121" t="s">
        <v>21</v>
      </c>
      <c r="C121" s="3">
        <v>31981</v>
      </c>
      <c r="D121">
        <v>36</v>
      </c>
      <c r="E121" t="s">
        <v>12</v>
      </c>
      <c r="F121" t="s">
        <v>13</v>
      </c>
      <c r="G121" t="s">
        <v>18</v>
      </c>
      <c r="H121">
        <v>2375</v>
      </c>
      <c r="I121">
        <v>0</v>
      </c>
      <c r="J121" t="s">
        <v>15</v>
      </c>
      <c r="K121">
        <v>5</v>
      </c>
      <c r="L121" s="5">
        <f t="shared" si="2"/>
        <v>2375</v>
      </c>
      <c r="M121" s="5" t="str">
        <f t="shared" si="3"/>
        <v>[36_40]</v>
      </c>
    </row>
    <row r="122" spans="1:13" x14ac:dyDescent="0.25">
      <c r="A122" t="s">
        <v>151</v>
      </c>
      <c r="B122" t="s">
        <v>11</v>
      </c>
      <c r="C122" s="3">
        <v>34686</v>
      </c>
      <c r="D122">
        <v>29</v>
      </c>
      <c r="E122" t="s">
        <v>24</v>
      </c>
      <c r="F122" t="s">
        <v>27</v>
      </c>
      <c r="G122" t="s">
        <v>23</v>
      </c>
      <c r="H122">
        <v>2175</v>
      </c>
      <c r="I122">
        <v>0</v>
      </c>
      <c r="J122" t="s">
        <v>20</v>
      </c>
      <c r="K122">
        <v>0</v>
      </c>
      <c r="L122" s="5">
        <f t="shared" si="2"/>
        <v>2175</v>
      </c>
      <c r="M122" s="5" t="str">
        <f t="shared" si="3"/>
        <v>[26_30]</v>
      </c>
    </row>
    <row r="123" spans="1:13" x14ac:dyDescent="0.25">
      <c r="A123" t="s">
        <v>152</v>
      </c>
      <c r="B123" t="s">
        <v>21</v>
      </c>
      <c r="C123" s="3">
        <v>27065</v>
      </c>
      <c r="D123">
        <v>49</v>
      </c>
      <c r="E123" t="s">
        <v>26</v>
      </c>
      <c r="F123" t="s">
        <v>27</v>
      </c>
      <c r="G123" t="s">
        <v>14</v>
      </c>
      <c r="H123">
        <v>2225</v>
      </c>
      <c r="I123">
        <v>14993</v>
      </c>
      <c r="J123" t="s">
        <v>15</v>
      </c>
      <c r="K123">
        <v>8</v>
      </c>
      <c r="L123" s="5">
        <f t="shared" si="2"/>
        <v>3724.3</v>
      </c>
      <c r="M123" s="5" t="str">
        <f t="shared" si="3"/>
        <v>[46_50]</v>
      </c>
    </row>
    <row r="124" spans="1:13" x14ac:dyDescent="0.25">
      <c r="A124" t="s">
        <v>153</v>
      </c>
      <c r="B124" t="s">
        <v>21</v>
      </c>
      <c r="C124" s="3">
        <v>28205</v>
      </c>
      <c r="D124">
        <v>46</v>
      </c>
      <c r="E124" t="s">
        <v>31</v>
      </c>
      <c r="F124" t="s">
        <v>27</v>
      </c>
      <c r="G124" t="s">
        <v>18</v>
      </c>
      <c r="H124">
        <v>2575</v>
      </c>
      <c r="I124">
        <v>0</v>
      </c>
      <c r="J124" t="s">
        <v>15</v>
      </c>
      <c r="K124">
        <v>10</v>
      </c>
      <c r="L124" s="5">
        <f t="shared" si="2"/>
        <v>2575</v>
      </c>
      <c r="M124" s="5" t="str">
        <f t="shared" si="3"/>
        <v>[46_50]</v>
      </c>
    </row>
    <row r="125" spans="1:13" x14ac:dyDescent="0.25">
      <c r="A125" t="s">
        <v>154</v>
      </c>
      <c r="B125" t="s">
        <v>19</v>
      </c>
      <c r="C125" s="3">
        <v>30893</v>
      </c>
      <c r="D125">
        <v>39</v>
      </c>
      <c r="E125" t="s">
        <v>12</v>
      </c>
      <c r="F125" t="s">
        <v>27</v>
      </c>
      <c r="G125" t="s">
        <v>14</v>
      </c>
      <c r="H125">
        <v>2225</v>
      </c>
      <c r="I125">
        <v>15666</v>
      </c>
      <c r="J125" t="s">
        <v>15</v>
      </c>
      <c r="K125">
        <v>8</v>
      </c>
      <c r="L125" s="5">
        <f t="shared" si="2"/>
        <v>3791.6000000000004</v>
      </c>
      <c r="M125" s="5" t="str">
        <f t="shared" si="3"/>
        <v>[36_40]</v>
      </c>
    </row>
    <row r="126" spans="1:13" x14ac:dyDescent="0.25">
      <c r="A126" t="s">
        <v>155</v>
      </c>
      <c r="B126" t="s">
        <v>11</v>
      </c>
      <c r="C126" s="3">
        <v>35717</v>
      </c>
      <c r="D126">
        <v>26</v>
      </c>
      <c r="E126" t="s">
        <v>28</v>
      </c>
      <c r="F126" t="s">
        <v>27</v>
      </c>
      <c r="G126" t="s">
        <v>14</v>
      </c>
      <c r="H126">
        <v>2225</v>
      </c>
      <c r="I126">
        <v>18737</v>
      </c>
      <c r="J126" t="s">
        <v>15</v>
      </c>
      <c r="K126">
        <v>14</v>
      </c>
      <c r="L126" s="5">
        <f t="shared" si="2"/>
        <v>4098.7</v>
      </c>
      <c r="M126" s="5" t="str">
        <f t="shared" si="3"/>
        <v>[26_30]</v>
      </c>
    </row>
    <row r="127" spans="1:13" x14ac:dyDescent="0.25">
      <c r="A127" t="s">
        <v>156</v>
      </c>
      <c r="B127" t="s">
        <v>21</v>
      </c>
      <c r="C127" s="3">
        <v>31044</v>
      </c>
      <c r="D127">
        <v>39</v>
      </c>
      <c r="E127" t="s">
        <v>29</v>
      </c>
      <c r="F127" t="s">
        <v>17</v>
      </c>
      <c r="G127" t="s">
        <v>23</v>
      </c>
      <c r="H127">
        <v>1775</v>
      </c>
      <c r="I127">
        <v>0</v>
      </c>
      <c r="J127" t="s">
        <v>15</v>
      </c>
      <c r="K127">
        <v>5</v>
      </c>
      <c r="L127" s="5">
        <f t="shared" si="2"/>
        <v>1775</v>
      </c>
      <c r="M127" s="5" t="str">
        <f t="shared" si="3"/>
        <v>[36_40]</v>
      </c>
    </row>
    <row r="128" spans="1:13" x14ac:dyDescent="0.25">
      <c r="A128" t="s">
        <v>157</v>
      </c>
      <c r="B128" t="s">
        <v>11</v>
      </c>
      <c r="C128" s="3">
        <v>27799</v>
      </c>
      <c r="D128">
        <v>47</v>
      </c>
      <c r="E128" t="s">
        <v>26</v>
      </c>
      <c r="F128" t="s">
        <v>27</v>
      </c>
      <c r="G128" t="s">
        <v>18</v>
      </c>
      <c r="H128">
        <v>2575</v>
      </c>
      <c r="I128">
        <v>0</v>
      </c>
      <c r="J128" t="s">
        <v>15</v>
      </c>
      <c r="K128">
        <v>14</v>
      </c>
      <c r="L128" s="5">
        <f t="shared" si="2"/>
        <v>2575</v>
      </c>
      <c r="M128" s="5" t="str">
        <f t="shared" si="3"/>
        <v>[46_50]</v>
      </c>
    </row>
    <row r="129" spans="1:13" x14ac:dyDescent="0.25">
      <c r="A129" t="s">
        <v>158</v>
      </c>
      <c r="B129" t="s">
        <v>19</v>
      </c>
      <c r="C129" s="3">
        <v>33888</v>
      </c>
      <c r="D129">
        <v>31</v>
      </c>
      <c r="E129" t="s">
        <v>24</v>
      </c>
      <c r="F129" t="s">
        <v>17</v>
      </c>
      <c r="G129" t="s">
        <v>18</v>
      </c>
      <c r="H129">
        <v>2175</v>
      </c>
      <c r="I129">
        <v>0</v>
      </c>
      <c r="J129" t="s">
        <v>15</v>
      </c>
      <c r="K129">
        <v>1</v>
      </c>
      <c r="L129" s="5">
        <f t="shared" si="2"/>
        <v>2175</v>
      </c>
      <c r="M129" s="5" t="str">
        <f t="shared" si="3"/>
        <v>[31_35]</v>
      </c>
    </row>
    <row r="130" spans="1:13" x14ac:dyDescent="0.25">
      <c r="A130" t="s">
        <v>159</v>
      </c>
      <c r="B130" t="s">
        <v>19</v>
      </c>
      <c r="C130" s="3">
        <v>30060</v>
      </c>
      <c r="D130">
        <v>41</v>
      </c>
      <c r="E130" t="s">
        <v>30</v>
      </c>
      <c r="F130" t="s">
        <v>13</v>
      </c>
      <c r="G130" t="s">
        <v>23</v>
      </c>
      <c r="H130">
        <v>1975</v>
      </c>
      <c r="I130">
        <v>0</v>
      </c>
      <c r="J130" t="s">
        <v>20</v>
      </c>
      <c r="K130">
        <v>0</v>
      </c>
      <c r="L130" s="5">
        <f t="shared" si="2"/>
        <v>1975</v>
      </c>
      <c r="M130" s="5" t="str">
        <f t="shared" si="3"/>
        <v>[41_45]</v>
      </c>
    </row>
    <row r="131" spans="1:13" x14ac:dyDescent="0.25">
      <c r="A131" t="s">
        <v>160</v>
      </c>
      <c r="B131" t="s">
        <v>21</v>
      </c>
      <c r="C131" s="3">
        <v>31028</v>
      </c>
      <c r="D131">
        <v>39</v>
      </c>
      <c r="E131" t="s">
        <v>24</v>
      </c>
      <c r="F131" t="s">
        <v>17</v>
      </c>
      <c r="G131" t="s">
        <v>14</v>
      </c>
      <c r="H131">
        <v>1825</v>
      </c>
      <c r="I131">
        <v>16464</v>
      </c>
      <c r="J131" t="s">
        <v>15</v>
      </c>
      <c r="K131">
        <v>8</v>
      </c>
      <c r="L131" s="5">
        <f t="shared" ref="L131:L194" si="4">H131+10%*I131</f>
        <v>3471.4</v>
      </c>
      <c r="M131" s="5" t="str">
        <f t="shared" ref="M131:M194" si="5">VLOOKUP(D131,$P$3:$Q$9,2,TRUE)</f>
        <v>[36_40]</v>
      </c>
    </row>
    <row r="132" spans="1:13" x14ac:dyDescent="0.25">
      <c r="A132" t="s">
        <v>161</v>
      </c>
      <c r="B132" t="s">
        <v>11</v>
      </c>
      <c r="C132" s="3">
        <v>26607</v>
      </c>
      <c r="D132">
        <v>51</v>
      </c>
      <c r="E132" t="s">
        <v>26</v>
      </c>
      <c r="F132" t="s">
        <v>27</v>
      </c>
      <c r="G132" t="s">
        <v>18</v>
      </c>
      <c r="H132">
        <v>2575</v>
      </c>
      <c r="I132">
        <v>0</v>
      </c>
      <c r="J132" t="s">
        <v>20</v>
      </c>
      <c r="K132">
        <v>0</v>
      </c>
      <c r="L132" s="5">
        <f t="shared" si="4"/>
        <v>2575</v>
      </c>
      <c r="M132" s="5" t="str">
        <f t="shared" si="5"/>
        <v>[50_+]</v>
      </c>
    </row>
    <row r="133" spans="1:13" x14ac:dyDescent="0.25">
      <c r="A133" t="s">
        <v>162</v>
      </c>
      <c r="B133" t="s">
        <v>21</v>
      </c>
      <c r="C133" s="3">
        <v>32479</v>
      </c>
      <c r="D133">
        <v>35</v>
      </c>
      <c r="E133" t="s">
        <v>24</v>
      </c>
      <c r="F133" t="s">
        <v>17</v>
      </c>
      <c r="G133" t="s">
        <v>23</v>
      </c>
      <c r="H133">
        <v>1775</v>
      </c>
      <c r="I133">
        <v>0</v>
      </c>
      <c r="J133" t="s">
        <v>15</v>
      </c>
      <c r="K133">
        <v>1</v>
      </c>
      <c r="L133" s="5">
        <f t="shared" si="4"/>
        <v>1775</v>
      </c>
      <c r="M133" s="5" t="str">
        <f t="shared" si="5"/>
        <v>[31_35]</v>
      </c>
    </row>
    <row r="134" spans="1:13" x14ac:dyDescent="0.25">
      <c r="A134" t="s">
        <v>163</v>
      </c>
      <c r="B134" t="s">
        <v>19</v>
      </c>
      <c r="C134" s="3">
        <v>26955</v>
      </c>
      <c r="D134">
        <v>50</v>
      </c>
      <c r="E134" t="s">
        <v>31</v>
      </c>
      <c r="F134" t="s">
        <v>27</v>
      </c>
      <c r="G134" t="s">
        <v>18</v>
      </c>
      <c r="H134">
        <v>2575</v>
      </c>
      <c r="I134">
        <v>0</v>
      </c>
      <c r="J134" t="s">
        <v>15</v>
      </c>
      <c r="K134">
        <v>6</v>
      </c>
      <c r="L134" s="5">
        <f t="shared" si="4"/>
        <v>2575</v>
      </c>
      <c r="M134" s="5" t="str">
        <f t="shared" si="5"/>
        <v>[46_50]</v>
      </c>
    </row>
    <row r="135" spans="1:13" x14ac:dyDescent="0.25">
      <c r="A135" t="s">
        <v>164</v>
      </c>
      <c r="B135" t="s">
        <v>21</v>
      </c>
      <c r="C135" s="3">
        <v>29856</v>
      </c>
      <c r="D135">
        <v>42</v>
      </c>
      <c r="E135" t="s">
        <v>12</v>
      </c>
      <c r="F135" t="s">
        <v>13</v>
      </c>
      <c r="G135" t="s">
        <v>23</v>
      </c>
      <c r="H135">
        <v>1975</v>
      </c>
      <c r="I135">
        <v>0</v>
      </c>
      <c r="J135" t="s">
        <v>20</v>
      </c>
      <c r="K135">
        <v>0</v>
      </c>
      <c r="L135" s="5">
        <f t="shared" si="4"/>
        <v>1975</v>
      </c>
      <c r="M135" s="5" t="str">
        <f t="shared" si="5"/>
        <v>[41_45]</v>
      </c>
    </row>
    <row r="136" spans="1:13" x14ac:dyDescent="0.25">
      <c r="A136" t="s">
        <v>165</v>
      </c>
      <c r="B136" t="s">
        <v>11</v>
      </c>
      <c r="C136" s="3">
        <v>31381</v>
      </c>
      <c r="D136">
        <v>38</v>
      </c>
      <c r="E136" t="s">
        <v>30</v>
      </c>
      <c r="F136" t="s">
        <v>17</v>
      </c>
      <c r="G136" t="s">
        <v>14</v>
      </c>
      <c r="H136">
        <v>1825</v>
      </c>
      <c r="I136">
        <v>20604</v>
      </c>
      <c r="J136" t="s">
        <v>15</v>
      </c>
      <c r="K136">
        <v>9</v>
      </c>
      <c r="L136" s="5">
        <f t="shared" si="4"/>
        <v>3885.4</v>
      </c>
      <c r="M136" s="5" t="str">
        <f t="shared" si="5"/>
        <v>[36_40]</v>
      </c>
    </row>
    <row r="137" spans="1:13" x14ac:dyDescent="0.25">
      <c r="A137" t="s">
        <v>166</v>
      </c>
      <c r="B137" t="s">
        <v>21</v>
      </c>
      <c r="C137" s="3">
        <v>29945</v>
      </c>
      <c r="D137">
        <v>42</v>
      </c>
      <c r="E137" t="s">
        <v>16</v>
      </c>
      <c r="F137" t="s">
        <v>17</v>
      </c>
      <c r="G137" t="s">
        <v>23</v>
      </c>
      <c r="H137">
        <v>1775</v>
      </c>
      <c r="I137">
        <v>0</v>
      </c>
      <c r="J137" t="s">
        <v>20</v>
      </c>
      <c r="K137">
        <v>0</v>
      </c>
      <c r="L137" s="5">
        <f t="shared" si="4"/>
        <v>1775</v>
      </c>
      <c r="M137" s="5" t="str">
        <f t="shared" si="5"/>
        <v>[41_45]</v>
      </c>
    </row>
    <row r="138" spans="1:13" x14ac:dyDescent="0.25">
      <c r="A138" t="s">
        <v>167</v>
      </c>
      <c r="B138" t="s">
        <v>11</v>
      </c>
      <c r="C138" s="3">
        <v>33860</v>
      </c>
      <c r="D138">
        <v>31</v>
      </c>
      <c r="E138" t="s">
        <v>24</v>
      </c>
      <c r="F138" t="s">
        <v>13</v>
      </c>
      <c r="G138" t="s">
        <v>14</v>
      </c>
      <c r="H138">
        <v>2025</v>
      </c>
      <c r="I138">
        <v>12583</v>
      </c>
      <c r="J138" t="s">
        <v>20</v>
      </c>
      <c r="K138">
        <v>0</v>
      </c>
      <c r="L138" s="5">
        <f t="shared" si="4"/>
        <v>3283.3</v>
      </c>
      <c r="M138" s="5" t="str">
        <f t="shared" si="5"/>
        <v>[31_35]</v>
      </c>
    </row>
    <row r="139" spans="1:13" x14ac:dyDescent="0.25">
      <c r="A139" t="s">
        <v>168</v>
      </c>
      <c r="B139" t="s">
        <v>11</v>
      </c>
      <c r="C139" s="3">
        <v>29614</v>
      </c>
      <c r="D139">
        <v>42</v>
      </c>
      <c r="E139" t="s">
        <v>25</v>
      </c>
      <c r="F139" t="s">
        <v>13</v>
      </c>
      <c r="G139" t="s">
        <v>18</v>
      </c>
      <c r="H139">
        <v>2375</v>
      </c>
      <c r="I139">
        <v>0</v>
      </c>
      <c r="J139" t="s">
        <v>20</v>
      </c>
      <c r="K139">
        <v>0</v>
      </c>
      <c r="L139" s="5">
        <f t="shared" si="4"/>
        <v>2375</v>
      </c>
      <c r="M139" s="5" t="str">
        <f t="shared" si="5"/>
        <v>[41_45]</v>
      </c>
    </row>
    <row r="140" spans="1:13" x14ac:dyDescent="0.25">
      <c r="A140" t="s">
        <v>169</v>
      </c>
      <c r="B140" t="s">
        <v>19</v>
      </c>
      <c r="C140" s="3">
        <v>29844</v>
      </c>
      <c r="D140">
        <v>42</v>
      </c>
      <c r="E140" t="s">
        <v>28</v>
      </c>
      <c r="F140" t="s">
        <v>13</v>
      </c>
      <c r="G140" t="s">
        <v>23</v>
      </c>
      <c r="H140">
        <v>1975</v>
      </c>
      <c r="I140">
        <v>0</v>
      </c>
      <c r="J140" t="s">
        <v>15</v>
      </c>
      <c r="K140">
        <v>12</v>
      </c>
      <c r="L140" s="5">
        <f t="shared" si="4"/>
        <v>1975</v>
      </c>
      <c r="M140" s="5" t="str">
        <f t="shared" si="5"/>
        <v>[41_45]</v>
      </c>
    </row>
    <row r="141" spans="1:13" x14ac:dyDescent="0.25">
      <c r="A141" t="s">
        <v>170</v>
      </c>
      <c r="B141" t="s">
        <v>21</v>
      </c>
      <c r="C141" s="3">
        <v>33253</v>
      </c>
      <c r="D141">
        <v>32</v>
      </c>
      <c r="E141" t="s">
        <v>31</v>
      </c>
      <c r="F141" t="s">
        <v>13</v>
      </c>
      <c r="G141" t="s">
        <v>14</v>
      </c>
      <c r="H141">
        <v>2025</v>
      </c>
      <c r="I141">
        <v>18339</v>
      </c>
      <c r="J141" t="s">
        <v>15</v>
      </c>
      <c r="K141">
        <v>13</v>
      </c>
      <c r="L141" s="5">
        <f t="shared" si="4"/>
        <v>3858.9</v>
      </c>
      <c r="M141" s="5" t="str">
        <f t="shared" si="5"/>
        <v>[31_35]</v>
      </c>
    </row>
    <row r="142" spans="1:13" x14ac:dyDescent="0.25">
      <c r="A142" t="s">
        <v>171</v>
      </c>
      <c r="B142" t="s">
        <v>21</v>
      </c>
      <c r="C142" s="3">
        <v>31163</v>
      </c>
      <c r="D142">
        <v>38</v>
      </c>
      <c r="E142" t="s">
        <v>22</v>
      </c>
      <c r="F142" t="s">
        <v>17</v>
      </c>
      <c r="G142" t="s">
        <v>14</v>
      </c>
      <c r="H142">
        <v>1825</v>
      </c>
      <c r="I142">
        <v>18503</v>
      </c>
      <c r="J142" t="s">
        <v>15</v>
      </c>
      <c r="K142">
        <v>3</v>
      </c>
      <c r="L142" s="5">
        <f t="shared" si="4"/>
        <v>3675.3</v>
      </c>
      <c r="M142" s="5" t="str">
        <f t="shared" si="5"/>
        <v>[36_40]</v>
      </c>
    </row>
    <row r="143" spans="1:13" x14ac:dyDescent="0.25">
      <c r="A143" t="s">
        <v>170</v>
      </c>
      <c r="B143" t="s">
        <v>19</v>
      </c>
      <c r="C143" s="3">
        <v>28292</v>
      </c>
      <c r="D143">
        <v>46</v>
      </c>
      <c r="E143" t="s">
        <v>25</v>
      </c>
      <c r="F143" t="s">
        <v>17</v>
      </c>
      <c r="G143" t="s">
        <v>14</v>
      </c>
      <c r="H143">
        <v>1825</v>
      </c>
      <c r="I143">
        <v>16781</v>
      </c>
      <c r="J143" t="s">
        <v>15</v>
      </c>
      <c r="K143">
        <v>4</v>
      </c>
      <c r="L143" s="5">
        <f t="shared" si="4"/>
        <v>3503.1000000000004</v>
      </c>
      <c r="M143" s="5" t="str">
        <f t="shared" si="5"/>
        <v>[46_50]</v>
      </c>
    </row>
    <row r="144" spans="1:13" x14ac:dyDescent="0.25">
      <c r="A144" t="s">
        <v>172</v>
      </c>
      <c r="B144" t="s">
        <v>21</v>
      </c>
      <c r="C144" s="3">
        <v>27650</v>
      </c>
      <c r="D144">
        <v>48</v>
      </c>
      <c r="E144" t="s">
        <v>25</v>
      </c>
      <c r="F144" t="s">
        <v>17</v>
      </c>
      <c r="G144" t="s">
        <v>14</v>
      </c>
      <c r="H144">
        <v>1825</v>
      </c>
      <c r="I144">
        <v>17370</v>
      </c>
      <c r="J144" t="s">
        <v>20</v>
      </c>
      <c r="K144">
        <v>0</v>
      </c>
      <c r="L144" s="5">
        <f t="shared" si="4"/>
        <v>3562</v>
      </c>
      <c r="M144" s="5" t="str">
        <f t="shared" si="5"/>
        <v>[46_50]</v>
      </c>
    </row>
    <row r="145" spans="1:13" x14ac:dyDescent="0.25">
      <c r="A145" t="s">
        <v>173</v>
      </c>
      <c r="B145" t="s">
        <v>19</v>
      </c>
      <c r="C145" s="3">
        <v>31339</v>
      </c>
      <c r="D145">
        <v>38</v>
      </c>
      <c r="E145" t="s">
        <v>29</v>
      </c>
      <c r="F145" t="s">
        <v>17</v>
      </c>
      <c r="G145" t="s">
        <v>18</v>
      </c>
      <c r="H145">
        <v>2175</v>
      </c>
      <c r="I145">
        <v>0</v>
      </c>
      <c r="J145" t="s">
        <v>20</v>
      </c>
      <c r="K145">
        <v>0</v>
      </c>
      <c r="L145" s="5">
        <f t="shared" si="4"/>
        <v>2175</v>
      </c>
      <c r="M145" s="5" t="str">
        <f t="shared" si="5"/>
        <v>[36_40]</v>
      </c>
    </row>
    <row r="146" spans="1:13" x14ac:dyDescent="0.25">
      <c r="A146" t="s">
        <v>174</v>
      </c>
      <c r="B146" t="s">
        <v>21</v>
      </c>
      <c r="C146" s="3">
        <v>26388</v>
      </c>
      <c r="D146">
        <v>51</v>
      </c>
      <c r="E146" t="s">
        <v>29</v>
      </c>
      <c r="F146" t="s">
        <v>13</v>
      </c>
      <c r="G146" t="s">
        <v>14</v>
      </c>
      <c r="H146">
        <v>2025</v>
      </c>
      <c r="I146">
        <v>23271</v>
      </c>
      <c r="J146" t="s">
        <v>15</v>
      </c>
      <c r="K146">
        <v>3</v>
      </c>
      <c r="L146" s="5">
        <f t="shared" si="4"/>
        <v>4352.1000000000004</v>
      </c>
      <c r="M146" s="5" t="str">
        <f t="shared" si="5"/>
        <v>[50_+]</v>
      </c>
    </row>
    <row r="147" spans="1:13" x14ac:dyDescent="0.25">
      <c r="A147" t="s">
        <v>175</v>
      </c>
      <c r="B147" t="s">
        <v>11</v>
      </c>
      <c r="C147" s="3">
        <v>34132</v>
      </c>
      <c r="D147">
        <v>30</v>
      </c>
      <c r="E147" t="s">
        <v>25</v>
      </c>
      <c r="F147" t="s">
        <v>13</v>
      </c>
      <c r="G147" t="s">
        <v>18</v>
      </c>
      <c r="H147">
        <v>2375</v>
      </c>
      <c r="I147">
        <v>0</v>
      </c>
      <c r="J147" t="s">
        <v>20</v>
      </c>
      <c r="K147">
        <v>0</v>
      </c>
      <c r="L147" s="5">
        <f t="shared" si="4"/>
        <v>2375</v>
      </c>
      <c r="M147" s="5" t="str">
        <f t="shared" si="5"/>
        <v>[26_30]</v>
      </c>
    </row>
    <row r="148" spans="1:13" x14ac:dyDescent="0.25">
      <c r="A148" t="s">
        <v>176</v>
      </c>
      <c r="B148" t="s">
        <v>21</v>
      </c>
      <c r="C148" s="3">
        <v>31709</v>
      </c>
      <c r="D148">
        <v>37</v>
      </c>
      <c r="E148" t="s">
        <v>24</v>
      </c>
      <c r="F148" t="s">
        <v>17</v>
      </c>
      <c r="G148" t="s">
        <v>23</v>
      </c>
      <c r="H148">
        <v>1775</v>
      </c>
      <c r="I148">
        <v>0</v>
      </c>
      <c r="J148" t="s">
        <v>15</v>
      </c>
      <c r="K148">
        <v>3</v>
      </c>
      <c r="L148" s="5">
        <f t="shared" si="4"/>
        <v>1775</v>
      </c>
      <c r="M148" s="5" t="str">
        <f t="shared" si="5"/>
        <v>[36_40]</v>
      </c>
    </row>
    <row r="149" spans="1:13" x14ac:dyDescent="0.25">
      <c r="A149" t="s">
        <v>177</v>
      </c>
      <c r="B149" t="s">
        <v>11</v>
      </c>
      <c r="C149" s="3">
        <v>30586</v>
      </c>
      <c r="D149">
        <v>40</v>
      </c>
      <c r="E149" t="s">
        <v>24</v>
      </c>
      <c r="F149" t="s">
        <v>17</v>
      </c>
      <c r="G149" t="s">
        <v>23</v>
      </c>
      <c r="H149">
        <v>1775</v>
      </c>
      <c r="I149">
        <v>0</v>
      </c>
      <c r="J149" t="s">
        <v>20</v>
      </c>
      <c r="K149">
        <v>0</v>
      </c>
      <c r="L149" s="5">
        <f t="shared" si="4"/>
        <v>1775</v>
      </c>
      <c r="M149" s="5" t="str">
        <f t="shared" si="5"/>
        <v>[36_40]</v>
      </c>
    </row>
    <row r="150" spans="1:13" x14ac:dyDescent="0.25">
      <c r="A150" t="s">
        <v>178</v>
      </c>
      <c r="B150" t="s">
        <v>21</v>
      </c>
      <c r="C150" s="3">
        <v>35871</v>
      </c>
      <c r="D150">
        <v>25</v>
      </c>
      <c r="E150" t="s">
        <v>25</v>
      </c>
      <c r="F150" t="s">
        <v>27</v>
      </c>
      <c r="G150" t="s">
        <v>14</v>
      </c>
      <c r="H150">
        <v>2225</v>
      </c>
      <c r="I150">
        <v>15084</v>
      </c>
      <c r="J150" t="s">
        <v>20</v>
      </c>
      <c r="K150">
        <v>0</v>
      </c>
      <c r="L150" s="5">
        <f t="shared" si="4"/>
        <v>3733.4</v>
      </c>
      <c r="M150" s="5" t="str">
        <f t="shared" si="5"/>
        <v>[21_25]</v>
      </c>
    </row>
    <row r="151" spans="1:13" x14ac:dyDescent="0.25">
      <c r="A151" t="s">
        <v>179</v>
      </c>
      <c r="B151" t="s">
        <v>19</v>
      </c>
      <c r="C151" s="3">
        <v>33761</v>
      </c>
      <c r="D151">
        <v>31</v>
      </c>
      <c r="E151" t="s">
        <v>30</v>
      </c>
      <c r="F151" t="s">
        <v>27</v>
      </c>
      <c r="G151" t="s">
        <v>18</v>
      </c>
      <c r="H151">
        <v>2575</v>
      </c>
      <c r="I151">
        <v>0</v>
      </c>
      <c r="J151" t="s">
        <v>15</v>
      </c>
      <c r="K151">
        <v>11</v>
      </c>
      <c r="L151" s="5">
        <f t="shared" si="4"/>
        <v>2575</v>
      </c>
      <c r="M151" s="5" t="str">
        <f t="shared" si="5"/>
        <v>[31_35]</v>
      </c>
    </row>
    <row r="152" spans="1:13" x14ac:dyDescent="0.25">
      <c r="A152" t="s">
        <v>180</v>
      </c>
      <c r="B152" t="s">
        <v>19</v>
      </c>
      <c r="C152" s="3">
        <v>35238</v>
      </c>
      <c r="D152">
        <v>27</v>
      </c>
      <c r="E152" t="s">
        <v>12</v>
      </c>
      <c r="F152" t="s">
        <v>13</v>
      </c>
      <c r="G152" t="s">
        <v>14</v>
      </c>
      <c r="H152">
        <v>2025</v>
      </c>
      <c r="I152">
        <v>13539</v>
      </c>
      <c r="J152" t="s">
        <v>20</v>
      </c>
      <c r="K152">
        <v>0</v>
      </c>
      <c r="L152" s="5">
        <f t="shared" si="4"/>
        <v>3378.9</v>
      </c>
      <c r="M152" s="5" t="str">
        <f t="shared" si="5"/>
        <v>[26_30]</v>
      </c>
    </row>
    <row r="153" spans="1:13" x14ac:dyDescent="0.25">
      <c r="A153" t="s">
        <v>181</v>
      </c>
      <c r="B153" t="s">
        <v>19</v>
      </c>
      <c r="C153" s="3">
        <v>29133</v>
      </c>
      <c r="D153">
        <v>44</v>
      </c>
      <c r="E153" t="s">
        <v>30</v>
      </c>
      <c r="F153" t="s">
        <v>17</v>
      </c>
      <c r="G153" t="s">
        <v>23</v>
      </c>
      <c r="H153">
        <v>1775</v>
      </c>
      <c r="I153">
        <v>0</v>
      </c>
      <c r="J153" t="s">
        <v>20</v>
      </c>
      <c r="K153">
        <v>0</v>
      </c>
      <c r="L153" s="5">
        <f t="shared" si="4"/>
        <v>1775</v>
      </c>
      <c r="M153" s="5" t="str">
        <f t="shared" si="5"/>
        <v>[41_45]</v>
      </c>
    </row>
    <row r="154" spans="1:13" x14ac:dyDescent="0.25">
      <c r="A154" t="s">
        <v>182</v>
      </c>
      <c r="B154" t="s">
        <v>21</v>
      </c>
      <c r="C154" s="3">
        <v>34580</v>
      </c>
      <c r="D154">
        <v>29</v>
      </c>
      <c r="E154" t="s">
        <v>28</v>
      </c>
      <c r="F154" t="s">
        <v>13</v>
      </c>
      <c r="G154" t="s">
        <v>18</v>
      </c>
      <c r="H154">
        <v>2375</v>
      </c>
      <c r="I154">
        <v>0</v>
      </c>
      <c r="J154" t="s">
        <v>15</v>
      </c>
      <c r="K154">
        <v>8</v>
      </c>
      <c r="L154" s="5">
        <f t="shared" si="4"/>
        <v>2375</v>
      </c>
      <c r="M154" s="5" t="str">
        <f t="shared" si="5"/>
        <v>[26_30]</v>
      </c>
    </row>
    <row r="155" spans="1:13" x14ac:dyDescent="0.25">
      <c r="A155" t="s">
        <v>183</v>
      </c>
      <c r="B155" t="s">
        <v>19</v>
      </c>
      <c r="C155" s="3">
        <v>34980</v>
      </c>
      <c r="D155">
        <v>28</v>
      </c>
      <c r="E155" t="s">
        <v>31</v>
      </c>
      <c r="F155" t="s">
        <v>17</v>
      </c>
      <c r="G155" t="s">
        <v>23</v>
      </c>
      <c r="H155">
        <v>1775</v>
      </c>
      <c r="I155">
        <v>0</v>
      </c>
      <c r="J155" t="s">
        <v>20</v>
      </c>
      <c r="K155">
        <v>0</v>
      </c>
      <c r="L155" s="5">
        <f t="shared" si="4"/>
        <v>1775</v>
      </c>
      <c r="M155" s="5" t="str">
        <f t="shared" si="5"/>
        <v>[26_30]</v>
      </c>
    </row>
    <row r="156" spans="1:13" x14ac:dyDescent="0.25">
      <c r="A156" t="s">
        <v>184</v>
      </c>
      <c r="B156" t="s">
        <v>11</v>
      </c>
      <c r="C156" s="3">
        <v>26549</v>
      </c>
      <c r="D156">
        <v>51</v>
      </c>
      <c r="E156" t="s">
        <v>29</v>
      </c>
      <c r="F156" t="s">
        <v>17</v>
      </c>
      <c r="G156" t="s">
        <v>23</v>
      </c>
      <c r="H156">
        <v>1775</v>
      </c>
      <c r="I156">
        <v>0</v>
      </c>
      <c r="J156" t="s">
        <v>15</v>
      </c>
      <c r="K156">
        <v>11</v>
      </c>
      <c r="L156" s="5">
        <f t="shared" si="4"/>
        <v>1775</v>
      </c>
      <c r="M156" s="5" t="str">
        <f t="shared" si="5"/>
        <v>[50_+]</v>
      </c>
    </row>
    <row r="157" spans="1:13" x14ac:dyDescent="0.25">
      <c r="A157" t="s">
        <v>185</v>
      </c>
      <c r="B157" t="s">
        <v>11</v>
      </c>
      <c r="C157" s="3">
        <v>28536</v>
      </c>
      <c r="D157">
        <v>45</v>
      </c>
      <c r="E157" t="s">
        <v>31</v>
      </c>
      <c r="F157" t="s">
        <v>13</v>
      </c>
      <c r="G157" t="s">
        <v>23</v>
      </c>
      <c r="H157">
        <v>1975</v>
      </c>
      <c r="I157">
        <v>0</v>
      </c>
      <c r="J157" t="s">
        <v>20</v>
      </c>
      <c r="K157">
        <v>0</v>
      </c>
      <c r="L157" s="5">
        <f t="shared" si="4"/>
        <v>1975</v>
      </c>
      <c r="M157" s="5" t="str">
        <f t="shared" si="5"/>
        <v>[41_45]</v>
      </c>
    </row>
    <row r="158" spans="1:13" x14ac:dyDescent="0.25">
      <c r="A158" t="s">
        <v>186</v>
      </c>
      <c r="B158" t="s">
        <v>19</v>
      </c>
      <c r="C158" s="3">
        <v>27181</v>
      </c>
      <c r="D158">
        <v>49</v>
      </c>
      <c r="E158" t="s">
        <v>16</v>
      </c>
      <c r="F158" t="s">
        <v>13</v>
      </c>
      <c r="G158" t="s">
        <v>14</v>
      </c>
      <c r="H158">
        <v>2025</v>
      </c>
      <c r="I158">
        <v>16077</v>
      </c>
      <c r="J158" t="s">
        <v>20</v>
      </c>
      <c r="K158">
        <v>0</v>
      </c>
      <c r="L158" s="5">
        <f t="shared" si="4"/>
        <v>3632.7</v>
      </c>
      <c r="M158" s="5" t="str">
        <f t="shared" si="5"/>
        <v>[46_50]</v>
      </c>
    </row>
    <row r="159" spans="1:13" x14ac:dyDescent="0.25">
      <c r="A159" t="s">
        <v>187</v>
      </c>
      <c r="B159" t="s">
        <v>19</v>
      </c>
      <c r="C159" s="3">
        <v>27526</v>
      </c>
      <c r="D159">
        <v>48</v>
      </c>
      <c r="E159" t="s">
        <v>28</v>
      </c>
      <c r="F159" t="s">
        <v>27</v>
      </c>
      <c r="G159" t="s">
        <v>14</v>
      </c>
      <c r="H159">
        <v>2225</v>
      </c>
      <c r="I159">
        <v>13755</v>
      </c>
      <c r="J159" t="s">
        <v>20</v>
      </c>
      <c r="K159">
        <v>0</v>
      </c>
      <c r="L159" s="5">
        <f t="shared" si="4"/>
        <v>3600.5</v>
      </c>
      <c r="M159" s="5" t="str">
        <f t="shared" si="5"/>
        <v>[46_50]</v>
      </c>
    </row>
    <row r="160" spans="1:13" x14ac:dyDescent="0.25">
      <c r="A160" t="s">
        <v>188</v>
      </c>
      <c r="B160" t="s">
        <v>11</v>
      </c>
      <c r="C160" s="3">
        <v>32390</v>
      </c>
      <c r="D160">
        <v>35</v>
      </c>
      <c r="E160" t="s">
        <v>29</v>
      </c>
      <c r="F160" t="s">
        <v>13</v>
      </c>
      <c r="G160" t="s">
        <v>23</v>
      </c>
      <c r="H160">
        <v>1975</v>
      </c>
      <c r="I160">
        <v>0</v>
      </c>
      <c r="J160" t="s">
        <v>15</v>
      </c>
      <c r="K160">
        <v>14</v>
      </c>
      <c r="L160" s="5">
        <f t="shared" si="4"/>
        <v>1975</v>
      </c>
      <c r="M160" s="5" t="str">
        <f t="shared" si="5"/>
        <v>[31_35]</v>
      </c>
    </row>
    <row r="161" spans="1:13" x14ac:dyDescent="0.25">
      <c r="A161" t="s">
        <v>189</v>
      </c>
      <c r="B161" t="s">
        <v>11</v>
      </c>
      <c r="C161" s="3">
        <v>34100</v>
      </c>
      <c r="D161">
        <v>30</v>
      </c>
      <c r="E161" t="s">
        <v>26</v>
      </c>
      <c r="F161" t="s">
        <v>13</v>
      </c>
      <c r="G161" t="s">
        <v>23</v>
      </c>
      <c r="H161">
        <v>1975</v>
      </c>
      <c r="I161">
        <v>0</v>
      </c>
      <c r="J161" t="s">
        <v>15</v>
      </c>
      <c r="K161">
        <v>14</v>
      </c>
      <c r="L161" s="5">
        <f t="shared" si="4"/>
        <v>1975</v>
      </c>
      <c r="M161" s="5" t="str">
        <f t="shared" si="5"/>
        <v>[26_30]</v>
      </c>
    </row>
    <row r="162" spans="1:13" x14ac:dyDescent="0.25">
      <c r="A162" t="s">
        <v>190</v>
      </c>
      <c r="B162" t="s">
        <v>21</v>
      </c>
      <c r="C162" s="3">
        <v>35950</v>
      </c>
      <c r="D162">
        <v>25</v>
      </c>
      <c r="E162" t="s">
        <v>12</v>
      </c>
      <c r="F162" t="s">
        <v>27</v>
      </c>
      <c r="G162" t="s">
        <v>23</v>
      </c>
      <c r="H162">
        <v>2175</v>
      </c>
      <c r="I162">
        <v>0</v>
      </c>
      <c r="J162" t="s">
        <v>20</v>
      </c>
      <c r="K162">
        <v>0</v>
      </c>
      <c r="L162" s="5">
        <f t="shared" si="4"/>
        <v>2175</v>
      </c>
      <c r="M162" s="5" t="str">
        <f t="shared" si="5"/>
        <v>[21_25]</v>
      </c>
    </row>
    <row r="163" spans="1:13" x14ac:dyDescent="0.25">
      <c r="A163" t="s">
        <v>191</v>
      </c>
      <c r="B163" t="s">
        <v>21</v>
      </c>
      <c r="C163" s="3">
        <v>27787</v>
      </c>
      <c r="D163">
        <v>47</v>
      </c>
      <c r="E163" t="s">
        <v>30</v>
      </c>
      <c r="F163" t="s">
        <v>17</v>
      </c>
      <c r="G163" t="s">
        <v>18</v>
      </c>
      <c r="H163">
        <v>2175</v>
      </c>
      <c r="I163">
        <v>0</v>
      </c>
      <c r="J163" t="s">
        <v>15</v>
      </c>
      <c r="K163">
        <v>9</v>
      </c>
      <c r="L163" s="5">
        <f t="shared" si="4"/>
        <v>2175</v>
      </c>
      <c r="M163" s="5" t="str">
        <f t="shared" si="5"/>
        <v>[46_50]</v>
      </c>
    </row>
    <row r="164" spans="1:13" x14ac:dyDescent="0.25">
      <c r="A164" t="s">
        <v>192</v>
      </c>
      <c r="B164" t="s">
        <v>11</v>
      </c>
      <c r="C164" s="3">
        <v>34703</v>
      </c>
      <c r="D164">
        <v>28</v>
      </c>
      <c r="E164" t="s">
        <v>30</v>
      </c>
      <c r="F164" t="s">
        <v>13</v>
      </c>
      <c r="G164" t="s">
        <v>18</v>
      </c>
      <c r="H164">
        <v>2375</v>
      </c>
      <c r="I164">
        <v>0</v>
      </c>
      <c r="J164" t="s">
        <v>15</v>
      </c>
      <c r="K164">
        <v>6</v>
      </c>
      <c r="L164" s="5">
        <f t="shared" si="4"/>
        <v>2375</v>
      </c>
      <c r="M164" s="5" t="str">
        <f t="shared" si="5"/>
        <v>[26_30]</v>
      </c>
    </row>
    <row r="165" spans="1:13" x14ac:dyDescent="0.25">
      <c r="A165" t="s">
        <v>193</v>
      </c>
      <c r="B165" t="s">
        <v>19</v>
      </c>
      <c r="C165" s="3">
        <v>32492</v>
      </c>
      <c r="D165">
        <v>35</v>
      </c>
      <c r="E165" t="s">
        <v>25</v>
      </c>
      <c r="F165" t="s">
        <v>17</v>
      </c>
      <c r="G165" t="s">
        <v>18</v>
      </c>
      <c r="H165">
        <v>2175</v>
      </c>
      <c r="I165">
        <v>0</v>
      </c>
      <c r="J165" t="s">
        <v>15</v>
      </c>
      <c r="K165">
        <v>12</v>
      </c>
      <c r="L165" s="5">
        <f t="shared" si="4"/>
        <v>2175</v>
      </c>
      <c r="M165" s="5" t="str">
        <f t="shared" si="5"/>
        <v>[31_35]</v>
      </c>
    </row>
    <row r="166" spans="1:13" x14ac:dyDescent="0.25">
      <c r="A166" t="s">
        <v>194</v>
      </c>
      <c r="B166" t="s">
        <v>19</v>
      </c>
      <c r="C166" s="3">
        <v>27033</v>
      </c>
      <c r="D166">
        <v>49</v>
      </c>
      <c r="E166" t="s">
        <v>26</v>
      </c>
      <c r="F166" t="s">
        <v>17</v>
      </c>
      <c r="G166" t="s">
        <v>14</v>
      </c>
      <c r="H166">
        <v>1825</v>
      </c>
      <c r="I166">
        <v>24134</v>
      </c>
      <c r="J166" t="s">
        <v>15</v>
      </c>
      <c r="K166">
        <v>15</v>
      </c>
      <c r="L166" s="5">
        <f t="shared" si="4"/>
        <v>4238.3999999999996</v>
      </c>
      <c r="M166" s="5" t="str">
        <f t="shared" si="5"/>
        <v>[46_50]</v>
      </c>
    </row>
    <row r="167" spans="1:13" x14ac:dyDescent="0.25">
      <c r="A167" t="s">
        <v>195</v>
      </c>
      <c r="B167" t="s">
        <v>21</v>
      </c>
      <c r="C167" s="3">
        <v>30980</v>
      </c>
      <c r="D167">
        <v>39</v>
      </c>
      <c r="E167" t="s">
        <v>24</v>
      </c>
      <c r="F167" t="s">
        <v>27</v>
      </c>
      <c r="G167" t="s">
        <v>14</v>
      </c>
      <c r="H167">
        <v>2225</v>
      </c>
      <c r="I167">
        <v>15160</v>
      </c>
      <c r="J167" t="s">
        <v>20</v>
      </c>
      <c r="K167">
        <v>0</v>
      </c>
      <c r="L167" s="5">
        <f t="shared" si="4"/>
        <v>3741</v>
      </c>
      <c r="M167" s="5" t="str">
        <f t="shared" si="5"/>
        <v>[36_40]</v>
      </c>
    </row>
    <row r="168" spans="1:13" x14ac:dyDescent="0.25">
      <c r="A168" t="s">
        <v>196</v>
      </c>
      <c r="B168" t="s">
        <v>19</v>
      </c>
      <c r="C168" s="3">
        <v>33453</v>
      </c>
      <c r="D168">
        <v>32</v>
      </c>
      <c r="E168" t="s">
        <v>29</v>
      </c>
      <c r="F168" t="s">
        <v>17</v>
      </c>
      <c r="G168" t="s">
        <v>18</v>
      </c>
      <c r="H168">
        <v>2175</v>
      </c>
      <c r="I168">
        <v>0</v>
      </c>
      <c r="J168" t="s">
        <v>15</v>
      </c>
      <c r="K168">
        <v>5</v>
      </c>
      <c r="L168" s="5">
        <f t="shared" si="4"/>
        <v>2175</v>
      </c>
      <c r="M168" s="5" t="str">
        <f t="shared" si="5"/>
        <v>[31_35]</v>
      </c>
    </row>
    <row r="169" spans="1:13" x14ac:dyDescent="0.25">
      <c r="A169" t="s">
        <v>197</v>
      </c>
      <c r="B169" t="s">
        <v>19</v>
      </c>
      <c r="C169" s="3">
        <v>31108</v>
      </c>
      <c r="D169">
        <v>38</v>
      </c>
      <c r="E169" t="s">
        <v>31</v>
      </c>
      <c r="F169" t="s">
        <v>13</v>
      </c>
      <c r="G169" t="s">
        <v>14</v>
      </c>
      <c r="H169">
        <v>2025</v>
      </c>
      <c r="I169">
        <v>14925</v>
      </c>
      <c r="J169" t="s">
        <v>20</v>
      </c>
      <c r="K169">
        <v>0</v>
      </c>
      <c r="L169" s="5">
        <f t="shared" si="4"/>
        <v>3517.5</v>
      </c>
      <c r="M169" s="5" t="str">
        <f t="shared" si="5"/>
        <v>[36_40]</v>
      </c>
    </row>
    <row r="170" spans="1:13" x14ac:dyDescent="0.25">
      <c r="A170" t="s">
        <v>198</v>
      </c>
      <c r="B170" t="s">
        <v>21</v>
      </c>
      <c r="C170" s="3">
        <v>26389</v>
      </c>
      <c r="D170">
        <v>51</v>
      </c>
      <c r="E170" t="s">
        <v>29</v>
      </c>
      <c r="F170" t="s">
        <v>17</v>
      </c>
      <c r="G170" t="s">
        <v>23</v>
      </c>
      <c r="H170">
        <v>1775</v>
      </c>
      <c r="I170">
        <v>0</v>
      </c>
      <c r="J170" t="s">
        <v>20</v>
      </c>
      <c r="K170">
        <v>0</v>
      </c>
      <c r="L170" s="5">
        <f t="shared" si="4"/>
        <v>1775</v>
      </c>
      <c r="M170" s="5" t="str">
        <f t="shared" si="5"/>
        <v>[50_+]</v>
      </c>
    </row>
    <row r="171" spans="1:13" x14ac:dyDescent="0.25">
      <c r="A171" t="s">
        <v>199</v>
      </c>
      <c r="B171" t="s">
        <v>19</v>
      </c>
      <c r="C171" s="3">
        <v>31023</v>
      </c>
      <c r="D171">
        <v>39</v>
      </c>
      <c r="E171" t="s">
        <v>25</v>
      </c>
      <c r="F171" t="s">
        <v>27</v>
      </c>
      <c r="G171" t="s">
        <v>18</v>
      </c>
      <c r="H171">
        <v>2575</v>
      </c>
      <c r="I171">
        <v>0</v>
      </c>
      <c r="J171" t="s">
        <v>20</v>
      </c>
      <c r="K171">
        <v>0</v>
      </c>
      <c r="L171" s="5">
        <f t="shared" si="4"/>
        <v>2575</v>
      </c>
      <c r="M171" s="5" t="str">
        <f t="shared" si="5"/>
        <v>[36_40]</v>
      </c>
    </row>
    <row r="172" spans="1:13" x14ac:dyDescent="0.25">
      <c r="A172" t="s">
        <v>200</v>
      </c>
      <c r="B172" t="s">
        <v>21</v>
      </c>
      <c r="C172" s="3">
        <v>28499</v>
      </c>
      <c r="D172">
        <v>45</v>
      </c>
      <c r="E172" t="s">
        <v>22</v>
      </c>
      <c r="F172" t="s">
        <v>27</v>
      </c>
      <c r="G172" t="s">
        <v>18</v>
      </c>
      <c r="H172">
        <v>2575</v>
      </c>
      <c r="I172">
        <v>0</v>
      </c>
      <c r="J172" t="s">
        <v>20</v>
      </c>
      <c r="K172">
        <v>0</v>
      </c>
      <c r="L172" s="5">
        <f t="shared" si="4"/>
        <v>2575</v>
      </c>
      <c r="M172" s="5" t="str">
        <f t="shared" si="5"/>
        <v>[41_45]</v>
      </c>
    </row>
    <row r="173" spans="1:13" x14ac:dyDescent="0.25">
      <c r="A173" t="s">
        <v>201</v>
      </c>
      <c r="B173" t="s">
        <v>21</v>
      </c>
      <c r="C173" s="3">
        <v>31316</v>
      </c>
      <c r="D173">
        <v>38</v>
      </c>
      <c r="E173" t="s">
        <v>25</v>
      </c>
      <c r="F173" t="s">
        <v>17</v>
      </c>
      <c r="G173" t="s">
        <v>23</v>
      </c>
      <c r="H173">
        <v>1775</v>
      </c>
      <c r="I173">
        <v>0</v>
      </c>
      <c r="J173" t="s">
        <v>15</v>
      </c>
      <c r="K173">
        <v>6</v>
      </c>
      <c r="L173" s="5">
        <f t="shared" si="4"/>
        <v>1775</v>
      </c>
      <c r="M173" s="5" t="str">
        <f t="shared" si="5"/>
        <v>[36_40]</v>
      </c>
    </row>
    <row r="174" spans="1:13" x14ac:dyDescent="0.25">
      <c r="A174" t="s">
        <v>202</v>
      </c>
      <c r="B174" t="s">
        <v>21</v>
      </c>
      <c r="C174" s="3">
        <v>32149</v>
      </c>
      <c r="D174">
        <v>35</v>
      </c>
      <c r="E174" t="s">
        <v>28</v>
      </c>
      <c r="F174" t="s">
        <v>17</v>
      </c>
      <c r="G174" t="s">
        <v>14</v>
      </c>
      <c r="H174">
        <v>1825</v>
      </c>
      <c r="I174">
        <v>23772</v>
      </c>
      <c r="J174" t="s">
        <v>20</v>
      </c>
      <c r="K174">
        <v>0</v>
      </c>
      <c r="L174" s="5">
        <f t="shared" si="4"/>
        <v>4202.2000000000007</v>
      </c>
      <c r="M174" s="5" t="str">
        <f t="shared" si="5"/>
        <v>[31_35]</v>
      </c>
    </row>
    <row r="175" spans="1:13" x14ac:dyDescent="0.25">
      <c r="A175" t="s">
        <v>203</v>
      </c>
      <c r="B175" t="s">
        <v>19</v>
      </c>
      <c r="C175" s="3">
        <v>28343</v>
      </c>
      <c r="D175">
        <v>46</v>
      </c>
      <c r="E175" t="s">
        <v>22</v>
      </c>
      <c r="F175" t="s">
        <v>13</v>
      </c>
      <c r="G175" t="s">
        <v>23</v>
      </c>
      <c r="H175">
        <v>1975</v>
      </c>
      <c r="I175">
        <v>0</v>
      </c>
      <c r="J175" t="s">
        <v>15</v>
      </c>
      <c r="K175">
        <v>8</v>
      </c>
      <c r="L175" s="5">
        <f t="shared" si="4"/>
        <v>1975</v>
      </c>
      <c r="M175" s="5" t="str">
        <f t="shared" si="5"/>
        <v>[46_50]</v>
      </c>
    </row>
    <row r="176" spans="1:13" x14ac:dyDescent="0.25">
      <c r="A176" t="s">
        <v>204</v>
      </c>
      <c r="B176" t="s">
        <v>11</v>
      </c>
      <c r="C176" s="3">
        <v>33236</v>
      </c>
      <c r="D176">
        <v>33</v>
      </c>
      <c r="E176" t="s">
        <v>24</v>
      </c>
      <c r="F176" t="s">
        <v>17</v>
      </c>
      <c r="G176" t="s">
        <v>23</v>
      </c>
      <c r="H176">
        <v>1775</v>
      </c>
      <c r="I176">
        <v>0</v>
      </c>
      <c r="J176" t="s">
        <v>15</v>
      </c>
      <c r="K176">
        <v>1</v>
      </c>
      <c r="L176" s="5">
        <f t="shared" si="4"/>
        <v>1775</v>
      </c>
      <c r="M176" s="5" t="str">
        <f t="shared" si="5"/>
        <v>[31_35]</v>
      </c>
    </row>
    <row r="177" spans="1:13" x14ac:dyDescent="0.25">
      <c r="A177" t="s">
        <v>205</v>
      </c>
      <c r="B177" t="s">
        <v>19</v>
      </c>
      <c r="C177" s="3">
        <v>35893</v>
      </c>
      <c r="D177">
        <v>25</v>
      </c>
      <c r="E177" t="s">
        <v>29</v>
      </c>
      <c r="F177" t="s">
        <v>27</v>
      </c>
      <c r="G177" t="s">
        <v>14</v>
      </c>
      <c r="H177">
        <v>2225</v>
      </c>
      <c r="I177">
        <v>23701</v>
      </c>
      <c r="J177" t="s">
        <v>20</v>
      </c>
      <c r="K177">
        <v>0</v>
      </c>
      <c r="L177" s="5">
        <f t="shared" si="4"/>
        <v>4595.1000000000004</v>
      </c>
      <c r="M177" s="5" t="str">
        <f t="shared" si="5"/>
        <v>[21_25]</v>
      </c>
    </row>
    <row r="178" spans="1:13" x14ac:dyDescent="0.25">
      <c r="A178" t="s">
        <v>206</v>
      </c>
      <c r="B178" t="s">
        <v>11</v>
      </c>
      <c r="C178" s="3">
        <v>31814</v>
      </c>
      <c r="D178">
        <v>36</v>
      </c>
      <c r="E178" t="s">
        <v>16</v>
      </c>
      <c r="F178" t="s">
        <v>27</v>
      </c>
      <c r="G178" t="s">
        <v>14</v>
      </c>
      <c r="H178">
        <v>2225</v>
      </c>
      <c r="I178">
        <v>19031</v>
      </c>
      <c r="J178" t="s">
        <v>20</v>
      </c>
      <c r="K178">
        <v>0</v>
      </c>
      <c r="L178" s="5">
        <f t="shared" si="4"/>
        <v>4128.1000000000004</v>
      </c>
      <c r="M178" s="5" t="str">
        <f t="shared" si="5"/>
        <v>[36_40]</v>
      </c>
    </row>
    <row r="179" spans="1:13" x14ac:dyDescent="0.25">
      <c r="A179" t="s">
        <v>207</v>
      </c>
      <c r="B179" t="s">
        <v>19</v>
      </c>
      <c r="C179" s="3">
        <v>30490</v>
      </c>
      <c r="D179">
        <v>40</v>
      </c>
      <c r="E179" t="s">
        <v>26</v>
      </c>
      <c r="F179" t="s">
        <v>27</v>
      </c>
      <c r="G179" t="s">
        <v>14</v>
      </c>
      <c r="H179">
        <v>2225</v>
      </c>
      <c r="I179">
        <v>17365</v>
      </c>
      <c r="J179" t="s">
        <v>20</v>
      </c>
      <c r="K179">
        <v>0</v>
      </c>
      <c r="L179" s="5">
        <f t="shared" si="4"/>
        <v>3961.5</v>
      </c>
      <c r="M179" s="5" t="str">
        <f t="shared" si="5"/>
        <v>[36_40]</v>
      </c>
    </row>
    <row r="180" spans="1:13" x14ac:dyDescent="0.25">
      <c r="A180" t="s">
        <v>208</v>
      </c>
      <c r="B180" t="s">
        <v>11</v>
      </c>
      <c r="C180" s="3">
        <v>29274</v>
      </c>
      <c r="D180">
        <v>43</v>
      </c>
      <c r="E180" t="s">
        <v>12</v>
      </c>
      <c r="F180" t="s">
        <v>13</v>
      </c>
      <c r="G180" t="s">
        <v>18</v>
      </c>
      <c r="H180">
        <v>2375</v>
      </c>
      <c r="I180">
        <v>0</v>
      </c>
      <c r="J180" t="s">
        <v>15</v>
      </c>
      <c r="K180">
        <v>6</v>
      </c>
      <c r="L180" s="5">
        <f t="shared" si="4"/>
        <v>2375</v>
      </c>
      <c r="M180" s="5" t="str">
        <f t="shared" si="5"/>
        <v>[41_45]</v>
      </c>
    </row>
    <row r="181" spans="1:13" x14ac:dyDescent="0.25">
      <c r="A181" t="s">
        <v>209</v>
      </c>
      <c r="B181" t="s">
        <v>19</v>
      </c>
      <c r="C181" s="3">
        <v>28531</v>
      </c>
      <c r="D181">
        <v>45</v>
      </c>
      <c r="E181" t="s">
        <v>30</v>
      </c>
      <c r="F181" t="s">
        <v>17</v>
      </c>
      <c r="G181" t="s">
        <v>18</v>
      </c>
      <c r="H181">
        <v>2175</v>
      </c>
      <c r="I181">
        <v>0</v>
      </c>
      <c r="J181" t="s">
        <v>20</v>
      </c>
      <c r="K181">
        <v>0</v>
      </c>
      <c r="L181" s="5">
        <f t="shared" si="4"/>
        <v>2175</v>
      </c>
      <c r="M181" s="5" t="str">
        <f t="shared" si="5"/>
        <v>[41_45]</v>
      </c>
    </row>
    <row r="182" spans="1:13" x14ac:dyDescent="0.25">
      <c r="A182" t="s">
        <v>210</v>
      </c>
      <c r="B182" t="s">
        <v>21</v>
      </c>
      <c r="C182" s="3">
        <v>35895</v>
      </c>
      <c r="D182">
        <v>25</v>
      </c>
      <c r="E182" t="s">
        <v>30</v>
      </c>
      <c r="F182" t="s">
        <v>27</v>
      </c>
      <c r="G182" t="s">
        <v>23</v>
      </c>
      <c r="H182">
        <v>2175</v>
      </c>
      <c r="I182">
        <v>0</v>
      </c>
      <c r="J182" t="s">
        <v>15</v>
      </c>
      <c r="K182">
        <v>6</v>
      </c>
      <c r="L182" s="5">
        <f t="shared" si="4"/>
        <v>2175</v>
      </c>
      <c r="M182" s="5" t="str">
        <f t="shared" si="5"/>
        <v>[21_25]</v>
      </c>
    </row>
    <row r="183" spans="1:13" x14ac:dyDescent="0.25">
      <c r="A183" t="s">
        <v>211</v>
      </c>
      <c r="B183" t="s">
        <v>21</v>
      </c>
      <c r="C183" s="3">
        <v>30282</v>
      </c>
      <c r="D183">
        <v>41</v>
      </c>
      <c r="E183" t="s">
        <v>31</v>
      </c>
      <c r="F183" t="s">
        <v>27</v>
      </c>
      <c r="G183" t="s">
        <v>23</v>
      </c>
      <c r="H183">
        <v>2175</v>
      </c>
      <c r="I183">
        <v>0</v>
      </c>
      <c r="J183" t="s">
        <v>15</v>
      </c>
      <c r="K183">
        <v>1</v>
      </c>
      <c r="L183" s="5">
        <f t="shared" si="4"/>
        <v>2175</v>
      </c>
      <c r="M183" s="5" t="str">
        <f t="shared" si="5"/>
        <v>[41_45]</v>
      </c>
    </row>
    <row r="184" spans="1:13" x14ac:dyDescent="0.25">
      <c r="A184" t="s">
        <v>212</v>
      </c>
      <c r="B184" t="s">
        <v>19</v>
      </c>
      <c r="C184" s="3">
        <v>32313</v>
      </c>
      <c r="D184">
        <v>35</v>
      </c>
      <c r="E184" t="s">
        <v>24</v>
      </c>
      <c r="F184" t="s">
        <v>17</v>
      </c>
      <c r="G184" t="s">
        <v>23</v>
      </c>
      <c r="H184">
        <v>1775</v>
      </c>
      <c r="I184">
        <v>0</v>
      </c>
      <c r="J184" t="s">
        <v>20</v>
      </c>
      <c r="K184">
        <v>0</v>
      </c>
      <c r="L184" s="5">
        <f t="shared" si="4"/>
        <v>1775</v>
      </c>
      <c r="M184" s="5" t="str">
        <f t="shared" si="5"/>
        <v>[31_35]</v>
      </c>
    </row>
    <row r="185" spans="1:13" x14ac:dyDescent="0.25">
      <c r="A185" t="s">
        <v>213</v>
      </c>
      <c r="B185" t="s">
        <v>21</v>
      </c>
      <c r="C185" s="3">
        <v>34522</v>
      </c>
      <c r="D185">
        <v>29</v>
      </c>
      <c r="E185" t="s">
        <v>30</v>
      </c>
      <c r="F185" t="s">
        <v>27</v>
      </c>
      <c r="G185" t="s">
        <v>18</v>
      </c>
      <c r="H185">
        <v>2575</v>
      </c>
      <c r="I185">
        <v>0</v>
      </c>
      <c r="J185" t="s">
        <v>20</v>
      </c>
      <c r="K185">
        <v>0</v>
      </c>
      <c r="L185" s="5">
        <f t="shared" si="4"/>
        <v>2575</v>
      </c>
      <c r="M185" s="5" t="str">
        <f t="shared" si="5"/>
        <v>[26_30]</v>
      </c>
    </row>
    <row r="186" spans="1:13" x14ac:dyDescent="0.25">
      <c r="A186" t="s">
        <v>214</v>
      </c>
      <c r="B186" t="s">
        <v>19</v>
      </c>
      <c r="C186" s="3">
        <v>30842</v>
      </c>
      <c r="D186">
        <v>39</v>
      </c>
      <c r="E186" t="s">
        <v>26</v>
      </c>
      <c r="F186" t="s">
        <v>17</v>
      </c>
      <c r="G186" t="s">
        <v>18</v>
      </c>
      <c r="H186">
        <v>2175</v>
      </c>
      <c r="I186">
        <v>0</v>
      </c>
      <c r="J186" t="s">
        <v>15</v>
      </c>
      <c r="K186">
        <v>4</v>
      </c>
      <c r="L186" s="5">
        <f t="shared" si="4"/>
        <v>2175</v>
      </c>
      <c r="M186" s="5" t="str">
        <f t="shared" si="5"/>
        <v>[36_40]</v>
      </c>
    </row>
    <row r="187" spans="1:13" x14ac:dyDescent="0.25">
      <c r="A187" t="s">
        <v>215</v>
      </c>
      <c r="B187" t="s">
        <v>11</v>
      </c>
      <c r="C187" s="3">
        <v>26377</v>
      </c>
      <c r="D187">
        <v>51</v>
      </c>
      <c r="E187" t="s">
        <v>16</v>
      </c>
      <c r="F187" t="s">
        <v>13</v>
      </c>
      <c r="G187" t="s">
        <v>23</v>
      </c>
      <c r="H187">
        <v>1975</v>
      </c>
      <c r="I187">
        <v>0</v>
      </c>
      <c r="J187" t="s">
        <v>15</v>
      </c>
      <c r="K187">
        <v>7</v>
      </c>
      <c r="L187" s="5">
        <f t="shared" si="4"/>
        <v>1975</v>
      </c>
      <c r="M187" s="5" t="str">
        <f t="shared" si="5"/>
        <v>[50_+]</v>
      </c>
    </row>
    <row r="188" spans="1:13" x14ac:dyDescent="0.25">
      <c r="A188" t="s">
        <v>216</v>
      </c>
      <c r="B188" t="s">
        <v>21</v>
      </c>
      <c r="C188" s="3">
        <v>26824</v>
      </c>
      <c r="D188">
        <v>50</v>
      </c>
      <c r="E188" t="s">
        <v>24</v>
      </c>
      <c r="F188" t="s">
        <v>27</v>
      </c>
      <c r="G188" t="s">
        <v>18</v>
      </c>
      <c r="H188">
        <v>2575</v>
      </c>
      <c r="I188">
        <v>0</v>
      </c>
      <c r="J188" t="s">
        <v>15</v>
      </c>
      <c r="K188">
        <v>14</v>
      </c>
      <c r="L188" s="5">
        <f t="shared" si="4"/>
        <v>2575</v>
      </c>
      <c r="M188" s="5" t="str">
        <f t="shared" si="5"/>
        <v>[46_50]</v>
      </c>
    </row>
    <row r="189" spans="1:13" x14ac:dyDescent="0.25">
      <c r="A189" t="s">
        <v>217</v>
      </c>
      <c r="B189" t="s">
        <v>11</v>
      </c>
      <c r="C189" s="3">
        <v>34268</v>
      </c>
      <c r="D189">
        <v>30</v>
      </c>
      <c r="E189" t="s">
        <v>30</v>
      </c>
      <c r="F189" t="s">
        <v>13</v>
      </c>
      <c r="G189" t="s">
        <v>23</v>
      </c>
      <c r="H189">
        <v>1975</v>
      </c>
      <c r="I189">
        <v>0</v>
      </c>
      <c r="J189" t="s">
        <v>20</v>
      </c>
      <c r="K189">
        <v>0</v>
      </c>
      <c r="L189" s="5">
        <f t="shared" si="4"/>
        <v>1975</v>
      </c>
      <c r="M189" s="5" t="str">
        <f t="shared" si="5"/>
        <v>[26_30]</v>
      </c>
    </row>
    <row r="190" spans="1:13" x14ac:dyDescent="0.25">
      <c r="A190" t="s">
        <v>218</v>
      </c>
      <c r="B190" t="s">
        <v>21</v>
      </c>
      <c r="C190" s="3">
        <v>32834</v>
      </c>
      <c r="D190">
        <v>34</v>
      </c>
      <c r="E190" t="s">
        <v>25</v>
      </c>
      <c r="F190" t="s">
        <v>13</v>
      </c>
      <c r="G190" t="s">
        <v>23</v>
      </c>
      <c r="H190">
        <v>1975</v>
      </c>
      <c r="I190">
        <v>0</v>
      </c>
      <c r="J190" t="s">
        <v>20</v>
      </c>
      <c r="K190">
        <v>0</v>
      </c>
      <c r="L190" s="5">
        <f t="shared" si="4"/>
        <v>1975</v>
      </c>
      <c r="M190" s="5" t="str">
        <f t="shared" si="5"/>
        <v>[31_35]</v>
      </c>
    </row>
    <row r="191" spans="1:13" x14ac:dyDescent="0.25">
      <c r="A191" t="s">
        <v>219</v>
      </c>
      <c r="B191" t="s">
        <v>21</v>
      </c>
      <c r="C191" s="3">
        <v>34757</v>
      </c>
      <c r="D191">
        <v>28</v>
      </c>
      <c r="E191" t="s">
        <v>25</v>
      </c>
      <c r="F191" t="s">
        <v>27</v>
      </c>
      <c r="G191" t="s">
        <v>14</v>
      </c>
      <c r="H191">
        <v>2225</v>
      </c>
      <c r="I191">
        <v>10039</v>
      </c>
      <c r="J191" t="s">
        <v>20</v>
      </c>
      <c r="K191">
        <v>0</v>
      </c>
      <c r="L191" s="5">
        <f t="shared" si="4"/>
        <v>3228.9</v>
      </c>
      <c r="M191" s="5" t="str">
        <f t="shared" si="5"/>
        <v>[26_30]</v>
      </c>
    </row>
    <row r="192" spans="1:13" x14ac:dyDescent="0.25">
      <c r="A192" t="s">
        <v>220</v>
      </c>
      <c r="B192" t="s">
        <v>11</v>
      </c>
      <c r="C192" s="3">
        <v>33646</v>
      </c>
      <c r="D192">
        <v>31</v>
      </c>
      <c r="E192" t="s">
        <v>16</v>
      </c>
      <c r="F192" t="s">
        <v>27</v>
      </c>
      <c r="G192" t="s">
        <v>23</v>
      </c>
      <c r="H192">
        <v>2175</v>
      </c>
      <c r="I192">
        <v>0</v>
      </c>
      <c r="J192" t="s">
        <v>15</v>
      </c>
      <c r="K192">
        <v>15</v>
      </c>
      <c r="L192" s="5">
        <f t="shared" si="4"/>
        <v>2175</v>
      </c>
      <c r="M192" s="5" t="str">
        <f t="shared" si="5"/>
        <v>[31_35]</v>
      </c>
    </row>
    <row r="193" spans="1:13" x14ac:dyDescent="0.25">
      <c r="A193" t="s">
        <v>221</v>
      </c>
      <c r="B193" t="s">
        <v>11</v>
      </c>
      <c r="C193" s="3">
        <v>26790</v>
      </c>
      <c r="D193">
        <v>50</v>
      </c>
      <c r="E193" t="s">
        <v>29</v>
      </c>
      <c r="F193" t="s">
        <v>13</v>
      </c>
      <c r="G193" t="s">
        <v>23</v>
      </c>
      <c r="H193">
        <v>1975</v>
      </c>
      <c r="I193">
        <v>0</v>
      </c>
      <c r="J193" t="s">
        <v>15</v>
      </c>
      <c r="K193">
        <v>4</v>
      </c>
      <c r="L193" s="5">
        <f t="shared" si="4"/>
        <v>1975</v>
      </c>
      <c r="M193" s="5" t="str">
        <f t="shared" si="5"/>
        <v>[46_50]</v>
      </c>
    </row>
    <row r="194" spans="1:13" x14ac:dyDescent="0.25">
      <c r="A194" t="s">
        <v>222</v>
      </c>
      <c r="B194" t="s">
        <v>19</v>
      </c>
      <c r="C194" s="3">
        <v>30337</v>
      </c>
      <c r="D194">
        <v>40</v>
      </c>
      <c r="E194" t="s">
        <v>16</v>
      </c>
      <c r="F194" t="s">
        <v>17</v>
      </c>
      <c r="G194" t="s">
        <v>18</v>
      </c>
      <c r="H194">
        <v>2175</v>
      </c>
      <c r="I194">
        <v>0</v>
      </c>
      <c r="J194" t="s">
        <v>15</v>
      </c>
      <c r="K194">
        <v>10</v>
      </c>
      <c r="L194" s="5">
        <f t="shared" si="4"/>
        <v>2175</v>
      </c>
      <c r="M194" s="5" t="str">
        <f t="shared" si="5"/>
        <v>[36_40]</v>
      </c>
    </row>
    <row r="195" spans="1:13" x14ac:dyDescent="0.25">
      <c r="A195" t="s">
        <v>223</v>
      </c>
      <c r="B195" t="s">
        <v>19</v>
      </c>
      <c r="C195" s="3">
        <v>34368</v>
      </c>
      <c r="D195">
        <v>29</v>
      </c>
      <c r="E195" t="s">
        <v>28</v>
      </c>
      <c r="F195" t="s">
        <v>27</v>
      </c>
      <c r="G195" t="s">
        <v>14</v>
      </c>
      <c r="H195">
        <v>2225</v>
      </c>
      <c r="I195">
        <v>10954</v>
      </c>
      <c r="J195" t="s">
        <v>15</v>
      </c>
      <c r="K195">
        <v>10</v>
      </c>
      <c r="L195" s="5">
        <f t="shared" ref="L195:L258" si="6">H195+10%*I195</f>
        <v>3320.4</v>
      </c>
      <c r="M195" s="5" t="str">
        <f t="shared" ref="M195:M258" si="7">VLOOKUP(D195,$P$3:$Q$9,2,TRUE)</f>
        <v>[26_30]</v>
      </c>
    </row>
    <row r="196" spans="1:13" x14ac:dyDescent="0.25">
      <c r="A196" t="s">
        <v>224</v>
      </c>
      <c r="B196" t="s">
        <v>21</v>
      </c>
      <c r="C196" s="3">
        <v>28767</v>
      </c>
      <c r="D196">
        <v>45</v>
      </c>
      <c r="E196" t="s">
        <v>29</v>
      </c>
      <c r="F196" t="s">
        <v>13</v>
      </c>
      <c r="G196" t="s">
        <v>18</v>
      </c>
      <c r="H196">
        <v>2375</v>
      </c>
      <c r="I196">
        <v>0</v>
      </c>
      <c r="J196" t="s">
        <v>20</v>
      </c>
      <c r="K196">
        <v>0</v>
      </c>
      <c r="L196" s="5">
        <f t="shared" si="6"/>
        <v>2375</v>
      </c>
      <c r="M196" s="5" t="str">
        <f t="shared" si="7"/>
        <v>[41_45]</v>
      </c>
    </row>
    <row r="197" spans="1:13" x14ac:dyDescent="0.25">
      <c r="A197" t="s">
        <v>225</v>
      </c>
      <c r="B197" t="s">
        <v>19</v>
      </c>
      <c r="C197" s="3">
        <v>31250</v>
      </c>
      <c r="D197">
        <v>38</v>
      </c>
      <c r="E197" t="s">
        <v>26</v>
      </c>
      <c r="F197" t="s">
        <v>13</v>
      </c>
      <c r="G197" t="s">
        <v>23</v>
      </c>
      <c r="H197">
        <v>1975</v>
      </c>
      <c r="I197">
        <v>0</v>
      </c>
      <c r="J197" t="s">
        <v>15</v>
      </c>
      <c r="K197">
        <v>2</v>
      </c>
      <c r="L197" s="5">
        <f t="shared" si="6"/>
        <v>1975</v>
      </c>
      <c r="M197" s="5" t="str">
        <f t="shared" si="7"/>
        <v>[36_40]</v>
      </c>
    </row>
    <row r="198" spans="1:13" x14ac:dyDescent="0.25">
      <c r="A198" t="s">
        <v>226</v>
      </c>
      <c r="B198" t="s">
        <v>21</v>
      </c>
      <c r="C198" s="3">
        <v>32922</v>
      </c>
      <c r="D198">
        <v>33</v>
      </c>
      <c r="E198" t="s">
        <v>12</v>
      </c>
      <c r="F198" t="s">
        <v>13</v>
      </c>
      <c r="G198" t="s">
        <v>23</v>
      </c>
      <c r="H198">
        <v>1975</v>
      </c>
      <c r="I198">
        <v>0</v>
      </c>
      <c r="J198" t="s">
        <v>15</v>
      </c>
      <c r="K198">
        <v>7</v>
      </c>
      <c r="L198" s="5">
        <f t="shared" si="6"/>
        <v>1975</v>
      </c>
      <c r="M198" s="5" t="str">
        <f t="shared" si="7"/>
        <v>[31_35]</v>
      </c>
    </row>
    <row r="199" spans="1:13" x14ac:dyDescent="0.25">
      <c r="A199" t="s">
        <v>227</v>
      </c>
      <c r="B199" t="s">
        <v>21</v>
      </c>
      <c r="C199" s="3">
        <v>31582</v>
      </c>
      <c r="D199">
        <v>37</v>
      </c>
      <c r="E199" t="s">
        <v>24</v>
      </c>
      <c r="F199" t="s">
        <v>13</v>
      </c>
      <c r="G199" t="s">
        <v>14</v>
      </c>
      <c r="H199">
        <v>2025</v>
      </c>
      <c r="I199">
        <v>22577</v>
      </c>
      <c r="J199" t="s">
        <v>20</v>
      </c>
      <c r="K199">
        <v>0</v>
      </c>
      <c r="L199" s="5">
        <f t="shared" si="6"/>
        <v>4282.7000000000007</v>
      </c>
      <c r="M199" s="5" t="str">
        <f t="shared" si="7"/>
        <v>[36_40]</v>
      </c>
    </row>
    <row r="200" spans="1:13" x14ac:dyDescent="0.25">
      <c r="A200" t="s">
        <v>228</v>
      </c>
      <c r="B200" t="s">
        <v>21</v>
      </c>
      <c r="C200" s="3">
        <v>27050</v>
      </c>
      <c r="D200">
        <v>49</v>
      </c>
      <c r="E200" t="s">
        <v>24</v>
      </c>
      <c r="F200" t="s">
        <v>27</v>
      </c>
      <c r="G200" t="s">
        <v>23</v>
      </c>
      <c r="H200">
        <v>2175</v>
      </c>
      <c r="I200">
        <v>0</v>
      </c>
      <c r="J200" t="s">
        <v>20</v>
      </c>
      <c r="K200">
        <v>0</v>
      </c>
      <c r="L200" s="5">
        <f t="shared" si="6"/>
        <v>2175</v>
      </c>
      <c r="M200" s="5" t="str">
        <f t="shared" si="7"/>
        <v>[46_50]</v>
      </c>
    </row>
    <row r="201" spans="1:13" x14ac:dyDescent="0.25">
      <c r="A201" t="s">
        <v>229</v>
      </c>
      <c r="B201" t="s">
        <v>21</v>
      </c>
      <c r="C201" s="3">
        <v>35456</v>
      </c>
      <c r="D201">
        <v>26</v>
      </c>
      <c r="E201" t="s">
        <v>30</v>
      </c>
      <c r="F201" t="s">
        <v>27</v>
      </c>
      <c r="G201" t="s">
        <v>23</v>
      </c>
      <c r="H201">
        <v>2175</v>
      </c>
      <c r="I201">
        <v>0</v>
      </c>
      <c r="J201" t="s">
        <v>20</v>
      </c>
      <c r="K201">
        <v>0</v>
      </c>
      <c r="L201" s="5">
        <f t="shared" si="6"/>
        <v>2175</v>
      </c>
      <c r="M201" s="5" t="str">
        <f t="shared" si="7"/>
        <v>[26_30]</v>
      </c>
    </row>
    <row r="202" spans="1:13" x14ac:dyDescent="0.25">
      <c r="A202" t="s">
        <v>230</v>
      </c>
      <c r="B202" t="s">
        <v>11</v>
      </c>
      <c r="C202" s="3">
        <v>35158</v>
      </c>
      <c r="D202">
        <v>27</v>
      </c>
      <c r="E202" t="s">
        <v>22</v>
      </c>
      <c r="F202" t="s">
        <v>27</v>
      </c>
      <c r="G202" t="s">
        <v>18</v>
      </c>
      <c r="H202">
        <v>2575</v>
      </c>
      <c r="I202">
        <v>0</v>
      </c>
      <c r="J202" t="s">
        <v>15</v>
      </c>
      <c r="K202">
        <v>8</v>
      </c>
      <c r="L202" s="5">
        <f t="shared" si="6"/>
        <v>2575</v>
      </c>
      <c r="M202" s="5" t="str">
        <f t="shared" si="7"/>
        <v>[26_30]</v>
      </c>
    </row>
    <row r="203" spans="1:13" x14ac:dyDescent="0.25">
      <c r="A203" t="s">
        <v>231</v>
      </c>
      <c r="B203" t="s">
        <v>11</v>
      </c>
      <c r="C203" s="3">
        <v>27487</v>
      </c>
      <c r="D203">
        <v>48</v>
      </c>
      <c r="E203" t="s">
        <v>30</v>
      </c>
      <c r="F203" t="s">
        <v>27</v>
      </c>
      <c r="G203" t="s">
        <v>14</v>
      </c>
      <c r="H203">
        <v>2225</v>
      </c>
      <c r="I203">
        <v>23540</v>
      </c>
      <c r="J203" t="s">
        <v>20</v>
      </c>
      <c r="K203">
        <v>0</v>
      </c>
      <c r="L203" s="5">
        <f t="shared" si="6"/>
        <v>4579</v>
      </c>
      <c r="M203" s="5" t="str">
        <f t="shared" si="7"/>
        <v>[46_50]</v>
      </c>
    </row>
    <row r="204" spans="1:13" x14ac:dyDescent="0.25">
      <c r="A204" t="s">
        <v>232</v>
      </c>
      <c r="B204" t="s">
        <v>21</v>
      </c>
      <c r="C204" s="3">
        <v>35637</v>
      </c>
      <c r="D204">
        <v>26</v>
      </c>
      <c r="E204" t="s">
        <v>28</v>
      </c>
      <c r="F204" t="s">
        <v>17</v>
      </c>
      <c r="G204" t="s">
        <v>14</v>
      </c>
      <c r="H204">
        <v>1825</v>
      </c>
      <c r="I204">
        <v>15681</v>
      </c>
      <c r="J204" t="s">
        <v>20</v>
      </c>
      <c r="K204">
        <v>0</v>
      </c>
      <c r="L204" s="5">
        <f t="shared" si="6"/>
        <v>3393.1000000000004</v>
      </c>
      <c r="M204" s="5" t="str">
        <f t="shared" si="7"/>
        <v>[26_30]</v>
      </c>
    </row>
    <row r="205" spans="1:13" x14ac:dyDescent="0.25">
      <c r="A205" t="s">
        <v>233</v>
      </c>
      <c r="B205" t="s">
        <v>19</v>
      </c>
      <c r="C205" s="3">
        <v>27058</v>
      </c>
      <c r="D205">
        <v>49</v>
      </c>
      <c r="E205" t="s">
        <v>26</v>
      </c>
      <c r="F205" t="s">
        <v>13</v>
      </c>
      <c r="G205" t="s">
        <v>18</v>
      </c>
      <c r="H205">
        <v>2375</v>
      </c>
      <c r="I205">
        <v>0</v>
      </c>
      <c r="J205" t="s">
        <v>20</v>
      </c>
      <c r="K205">
        <v>0</v>
      </c>
      <c r="L205" s="5">
        <f t="shared" si="6"/>
        <v>2375</v>
      </c>
      <c r="M205" s="5" t="str">
        <f t="shared" si="7"/>
        <v>[46_50]</v>
      </c>
    </row>
    <row r="206" spans="1:13" x14ac:dyDescent="0.25">
      <c r="A206" t="s">
        <v>234</v>
      </c>
      <c r="B206" t="s">
        <v>21</v>
      </c>
      <c r="C206" s="3">
        <v>31086</v>
      </c>
      <c r="D206">
        <v>38</v>
      </c>
      <c r="E206" t="s">
        <v>26</v>
      </c>
      <c r="F206" t="s">
        <v>13</v>
      </c>
      <c r="G206" t="s">
        <v>23</v>
      </c>
      <c r="H206">
        <v>1975</v>
      </c>
      <c r="I206">
        <v>0</v>
      </c>
      <c r="J206" t="s">
        <v>20</v>
      </c>
      <c r="K206">
        <v>0</v>
      </c>
      <c r="L206" s="5">
        <f t="shared" si="6"/>
        <v>1975</v>
      </c>
      <c r="M206" s="5" t="str">
        <f t="shared" si="7"/>
        <v>[36_40]</v>
      </c>
    </row>
    <row r="207" spans="1:13" x14ac:dyDescent="0.25">
      <c r="A207" t="s">
        <v>235</v>
      </c>
      <c r="B207" t="s">
        <v>19</v>
      </c>
      <c r="C207" s="3">
        <v>33963</v>
      </c>
      <c r="D207">
        <v>31</v>
      </c>
      <c r="E207" t="s">
        <v>28</v>
      </c>
      <c r="F207" t="s">
        <v>27</v>
      </c>
      <c r="G207" t="s">
        <v>23</v>
      </c>
      <c r="H207">
        <v>2175</v>
      </c>
      <c r="I207">
        <v>0</v>
      </c>
      <c r="J207" t="s">
        <v>15</v>
      </c>
      <c r="K207">
        <v>10</v>
      </c>
      <c r="L207" s="5">
        <f t="shared" si="6"/>
        <v>2175</v>
      </c>
      <c r="M207" s="5" t="str">
        <f t="shared" si="7"/>
        <v>[31_35]</v>
      </c>
    </row>
    <row r="208" spans="1:13" x14ac:dyDescent="0.25">
      <c r="A208" t="s">
        <v>236</v>
      </c>
      <c r="B208" t="s">
        <v>11</v>
      </c>
      <c r="C208" s="3">
        <v>33334</v>
      </c>
      <c r="D208">
        <v>32</v>
      </c>
      <c r="E208" t="s">
        <v>28</v>
      </c>
      <c r="F208" t="s">
        <v>17</v>
      </c>
      <c r="G208" t="s">
        <v>18</v>
      </c>
      <c r="H208">
        <v>2175</v>
      </c>
      <c r="I208">
        <v>0</v>
      </c>
      <c r="J208" t="s">
        <v>20</v>
      </c>
      <c r="K208">
        <v>0</v>
      </c>
      <c r="L208" s="5">
        <f t="shared" si="6"/>
        <v>2175</v>
      </c>
      <c r="M208" s="5" t="str">
        <f t="shared" si="7"/>
        <v>[31_35]</v>
      </c>
    </row>
    <row r="209" spans="1:13" x14ac:dyDescent="0.25">
      <c r="A209" t="s">
        <v>237</v>
      </c>
      <c r="B209" t="s">
        <v>11</v>
      </c>
      <c r="C209" s="3">
        <v>28699</v>
      </c>
      <c r="D209">
        <v>45</v>
      </c>
      <c r="E209" t="s">
        <v>28</v>
      </c>
      <c r="F209" t="s">
        <v>17</v>
      </c>
      <c r="G209" t="s">
        <v>14</v>
      </c>
      <c r="H209">
        <v>1825</v>
      </c>
      <c r="I209">
        <v>17753</v>
      </c>
      <c r="J209" t="s">
        <v>20</v>
      </c>
      <c r="K209">
        <v>0</v>
      </c>
      <c r="L209" s="5">
        <f t="shared" si="6"/>
        <v>3600.3</v>
      </c>
      <c r="M209" s="5" t="str">
        <f t="shared" si="7"/>
        <v>[41_45]</v>
      </c>
    </row>
    <row r="210" spans="1:13" x14ac:dyDescent="0.25">
      <c r="A210" t="s">
        <v>238</v>
      </c>
      <c r="B210" t="s">
        <v>21</v>
      </c>
      <c r="C210" s="3">
        <v>31323</v>
      </c>
      <c r="D210">
        <v>38</v>
      </c>
      <c r="E210" t="s">
        <v>24</v>
      </c>
      <c r="F210" t="s">
        <v>27</v>
      </c>
      <c r="G210" t="s">
        <v>23</v>
      </c>
      <c r="H210">
        <v>2175</v>
      </c>
      <c r="I210">
        <v>0</v>
      </c>
      <c r="J210" t="s">
        <v>20</v>
      </c>
      <c r="K210">
        <v>0</v>
      </c>
      <c r="L210" s="5">
        <f t="shared" si="6"/>
        <v>2175</v>
      </c>
      <c r="M210" s="5" t="str">
        <f t="shared" si="7"/>
        <v>[36_40]</v>
      </c>
    </row>
    <row r="211" spans="1:13" x14ac:dyDescent="0.25">
      <c r="A211" t="s">
        <v>239</v>
      </c>
      <c r="B211" t="s">
        <v>11</v>
      </c>
      <c r="C211" s="3">
        <v>31857</v>
      </c>
      <c r="D211">
        <v>36</v>
      </c>
      <c r="E211" t="s">
        <v>28</v>
      </c>
      <c r="F211" t="s">
        <v>13</v>
      </c>
      <c r="G211" t="s">
        <v>23</v>
      </c>
      <c r="H211">
        <v>1975</v>
      </c>
      <c r="I211">
        <v>0</v>
      </c>
      <c r="J211" t="s">
        <v>20</v>
      </c>
      <c r="K211">
        <v>0</v>
      </c>
      <c r="L211" s="5">
        <f t="shared" si="6"/>
        <v>1975</v>
      </c>
      <c r="M211" s="5" t="str">
        <f t="shared" si="7"/>
        <v>[36_40]</v>
      </c>
    </row>
    <row r="212" spans="1:13" x14ac:dyDescent="0.25">
      <c r="A212" t="s">
        <v>240</v>
      </c>
      <c r="B212" t="s">
        <v>11</v>
      </c>
      <c r="C212" s="3">
        <v>34037</v>
      </c>
      <c r="D212">
        <v>30</v>
      </c>
      <c r="E212" t="s">
        <v>24</v>
      </c>
      <c r="F212" t="s">
        <v>17</v>
      </c>
      <c r="G212" t="s">
        <v>18</v>
      </c>
      <c r="H212">
        <v>2175</v>
      </c>
      <c r="I212">
        <v>0</v>
      </c>
      <c r="J212" t="s">
        <v>15</v>
      </c>
      <c r="K212">
        <v>12</v>
      </c>
      <c r="L212" s="5">
        <f t="shared" si="6"/>
        <v>2175</v>
      </c>
      <c r="M212" s="5" t="str">
        <f t="shared" si="7"/>
        <v>[26_30]</v>
      </c>
    </row>
    <row r="213" spans="1:13" x14ac:dyDescent="0.25">
      <c r="A213" t="s">
        <v>241</v>
      </c>
      <c r="B213" t="s">
        <v>19</v>
      </c>
      <c r="C213" s="3">
        <v>33588</v>
      </c>
      <c r="D213">
        <v>32</v>
      </c>
      <c r="E213" t="s">
        <v>22</v>
      </c>
      <c r="F213" t="s">
        <v>17</v>
      </c>
      <c r="G213" t="s">
        <v>18</v>
      </c>
      <c r="H213">
        <v>2175</v>
      </c>
      <c r="I213">
        <v>0</v>
      </c>
      <c r="J213" t="s">
        <v>15</v>
      </c>
      <c r="K213">
        <v>1</v>
      </c>
      <c r="L213" s="5">
        <f t="shared" si="6"/>
        <v>2175</v>
      </c>
      <c r="M213" s="5" t="str">
        <f t="shared" si="7"/>
        <v>[31_35]</v>
      </c>
    </row>
    <row r="214" spans="1:13" x14ac:dyDescent="0.25">
      <c r="A214" t="s">
        <v>242</v>
      </c>
      <c r="B214" t="s">
        <v>21</v>
      </c>
      <c r="C214" s="3">
        <v>32158</v>
      </c>
      <c r="D214">
        <v>35</v>
      </c>
      <c r="E214" t="s">
        <v>25</v>
      </c>
      <c r="F214" t="s">
        <v>27</v>
      </c>
      <c r="G214" t="s">
        <v>23</v>
      </c>
      <c r="H214">
        <v>2175</v>
      </c>
      <c r="I214">
        <v>0</v>
      </c>
      <c r="J214" t="s">
        <v>15</v>
      </c>
      <c r="K214">
        <v>1</v>
      </c>
      <c r="L214" s="5">
        <f t="shared" si="6"/>
        <v>2175</v>
      </c>
      <c r="M214" s="5" t="str">
        <f t="shared" si="7"/>
        <v>[31_35]</v>
      </c>
    </row>
    <row r="215" spans="1:13" x14ac:dyDescent="0.25">
      <c r="A215" t="s">
        <v>243</v>
      </c>
      <c r="B215" t="s">
        <v>11</v>
      </c>
      <c r="C215" s="3">
        <v>33652</v>
      </c>
      <c r="D215">
        <v>31</v>
      </c>
      <c r="E215" t="s">
        <v>26</v>
      </c>
      <c r="F215" t="s">
        <v>13</v>
      </c>
      <c r="G215" t="s">
        <v>18</v>
      </c>
      <c r="H215">
        <v>2375</v>
      </c>
      <c r="I215">
        <v>0</v>
      </c>
      <c r="J215" t="s">
        <v>20</v>
      </c>
      <c r="K215">
        <v>0</v>
      </c>
      <c r="L215" s="5">
        <f t="shared" si="6"/>
        <v>2375</v>
      </c>
      <c r="M215" s="5" t="str">
        <f t="shared" si="7"/>
        <v>[31_35]</v>
      </c>
    </row>
    <row r="216" spans="1:13" x14ac:dyDescent="0.25">
      <c r="A216" t="s">
        <v>244</v>
      </c>
      <c r="B216" t="s">
        <v>19</v>
      </c>
      <c r="C216" s="3">
        <v>29433</v>
      </c>
      <c r="D216">
        <v>43</v>
      </c>
      <c r="E216" t="s">
        <v>22</v>
      </c>
      <c r="F216" t="s">
        <v>17</v>
      </c>
      <c r="G216" t="s">
        <v>14</v>
      </c>
      <c r="H216">
        <v>1825</v>
      </c>
      <c r="I216">
        <v>18871</v>
      </c>
      <c r="J216" t="s">
        <v>15</v>
      </c>
      <c r="K216">
        <v>9</v>
      </c>
      <c r="L216" s="5">
        <f t="shared" si="6"/>
        <v>3712.1000000000004</v>
      </c>
      <c r="M216" s="5" t="str">
        <f t="shared" si="7"/>
        <v>[41_45]</v>
      </c>
    </row>
    <row r="217" spans="1:13" x14ac:dyDescent="0.25">
      <c r="A217" t="s">
        <v>245</v>
      </c>
      <c r="B217" t="s">
        <v>19</v>
      </c>
      <c r="C217" s="3">
        <v>30510</v>
      </c>
      <c r="D217">
        <v>40</v>
      </c>
      <c r="E217" t="s">
        <v>12</v>
      </c>
      <c r="F217" t="s">
        <v>27</v>
      </c>
      <c r="G217" t="s">
        <v>18</v>
      </c>
      <c r="H217">
        <v>2575</v>
      </c>
      <c r="I217">
        <v>0</v>
      </c>
      <c r="J217" t="s">
        <v>20</v>
      </c>
      <c r="K217">
        <v>0</v>
      </c>
      <c r="L217" s="5">
        <f t="shared" si="6"/>
        <v>2575</v>
      </c>
      <c r="M217" s="5" t="str">
        <f t="shared" si="7"/>
        <v>[36_40]</v>
      </c>
    </row>
    <row r="218" spans="1:13" x14ac:dyDescent="0.25">
      <c r="A218" t="s">
        <v>246</v>
      </c>
      <c r="B218" t="s">
        <v>21</v>
      </c>
      <c r="C218" s="3">
        <v>35659</v>
      </c>
      <c r="D218">
        <v>26</v>
      </c>
      <c r="E218" t="s">
        <v>12</v>
      </c>
      <c r="F218" t="s">
        <v>13</v>
      </c>
      <c r="G218" t="s">
        <v>23</v>
      </c>
      <c r="H218">
        <v>1975</v>
      </c>
      <c r="I218">
        <v>0</v>
      </c>
      <c r="J218" t="s">
        <v>15</v>
      </c>
      <c r="K218">
        <v>15</v>
      </c>
      <c r="L218" s="5">
        <f t="shared" si="6"/>
        <v>1975</v>
      </c>
      <c r="M218" s="5" t="str">
        <f t="shared" si="7"/>
        <v>[26_30]</v>
      </c>
    </row>
    <row r="219" spans="1:13" x14ac:dyDescent="0.25">
      <c r="A219" t="s">
        <v>247</v>
      </c>
      <c r="B219" t="s">
        <v>19</v>
      </c>
      <c r="C219" s="3">
        <v>32823</v>
      </c>
      <c r="D219">
        <v>34</v>
      </c>
      <c r="E219" t="s">
        <v>25</v>
      </c>
      <c r="F219" t="s">
        <v>13</v>
      </c>
      <c r="G219" t="s">
        <v>23</v>
      </c>
      <c r="H219">
        <v>1975</v>
      </c>
      <c r="I219">
        <v>0</v>
      </c>
      <c r="J219" t="s">
        <v>20</v>
      </c>
      <c r="K219">
        <v>0</v>
      </c>
      <c r="L219" s="5">
        <f t="shared" si="6"/>
        <v>1975</v>
      </c>
      <c r="M219" s="5" t="str">
        <f t="shared" si="7"/>
        <v>[31_35]</v>
      </c>
    </row>
    <row r="220" spans="1:13" x14ac:dyDescent="0.25">
      <c r="A220" t="s">
        <v>248</v>
      </c>
      <c r="B220" t="s">
        <v>11</v>
      </c>
      <c r="C220" s="3">
        <v>34469</v>
      </c>
      <c r="D220">
        <v>29</v>
      </c>
      <c r="E220" t="s">
        <v>30</v>
      </c>
      <c r="F220" t="s">
        <v>17</v>
      </c>
      <c r="G220" t="s">
        <v>23</v>
      </c>
      <c r="H220">
        <v>1775</v>
      </c>
      <c r="I220">
        <v>0</v>
      </c>
      <c r="J220" t="s">
        <v>20</v>
      </c>
      <c r="K220">
        <v>0</v>
      </c>
      <c r="L220" s="5">
        <f t="shared" si="6"/>
        <v>1775</v>
      </c>
      <c r="M220" s="5" t="str">
        <f t="shared" si="7"/>
        <v>[26_30]</v>
      </c>
    </row>
    <row r="221" spans="1:13" x14ac:dyDescent="0.25">
      <c r="A221" t="s">
        <v>249</v>
      </c>
      <c r="B221" t="s">
        <v>19</v>
      </c>
      <c r="C221" s="3">
        <v>34757</v>
      </c>
      <c r="D221">
        <v>28</v>
      </c>
      <c r="E221" t="s">
        <v>28</v>
      </c>
      <c r="F221" t="s">
        <v>13</v>
      </c>
      <c r="G221" t="s">
        <v>14</v>
      </c>
      <c r="H221">
        <v>2025</v>
      </c>
      <c r="I221">
        <v>17159</v>
      </c>
      <c r="J221" t="s">
        <v>15</v>
      </c>
      <c r="K221">
        <v>6</v>
      </c>
      <c r="L221" s="5">
        <f t="shared" si="6"/>
        <v>3740.9</v>
      </c>
      <c r="M221" s="5" t="str">
        <f t="shared" si="7"/>
        <v>[26_30]</v>
      </c>
    </row>
    <row r="222" spans="1:13" x14ac:dyDescent="0.25">
      <c r="A222" t="s">
        <v>250</v>
      </c>
      <c r="B222" t="s">
        <v>19</v>
      </c>
      <c r="C222" s="3">
        <v>26453</v>
      </c>
      <c r="D222">
        <v>51</v>
      </c>
      <c r="E222" t="s">
        <v>24</v>
      </c>
      <c r="F222" t="s">
        <v>17</v>
      </c>
      <c r="G222" t="s">
        <v>14</v>
      </c>
      <c r="H222">
        <v>1825</v>
      </c>
      <c r="I222">
        <v>22752</v>
      </c>
      <c r="J222" t="s">
        <v>20</v>
      </c>
      <c r="K222">
        <v>0</v>
      </c>
      <c r="L222" s="5">
        <f t="shared" si="6"/>
        <v>4100.2000000000007</v>
      </c>
      <c r="M222" s="5" t="str">
        <f t="shared" si="7"/>
        <v>[50_+]</v>
      </c>
    </row>
    <row r="223" spans="1:13" x14ac:dyDescent="0.25">
      <c r="A223" t="s">
        <v>251</v>
      </c>
      <c r="B223" t="s">
        <v>21</v>
      </c>
      <c r="C223" s="3">
        <v>29629</v>
      </c>
      <c r="D223">
        <v>42</v>
      </c>
      <c r="E223" t="s">
        <v>28</v>
      </c>
      <c r="F223" t="s">
        <v>17</v>
      </c>
      <c r="G223" t="s">
        <v>14</v>
      </c>
      <c r="H223">
        <v>1825</v>
      </c>
      <c r="I223">
        <v>24747</v>
      </c>
      <c r="J223" t="s">
        <v>15</v>
      </c>
      <c r="K223">
        <v>5</v>
      </c>
      <c r="L223" s="5">
        <f t="shared" si="6"/>
        <v>4299.7000000000007</v>
      </c>
      <c r="M223" s="5" t="str">
        <f t="shared" si="7"/>
        <v>[41_45]</v>
      </c>
    </row>
    <row r="224" spans="1:13" x14ac:dyDescent="0.25">
      <c r="A224" t="s">
        <v>252</v>
      </c>
      <c r="B224" t="s">
        <v>11</v>
      </c>
      <c r="C224" s="3">
        <v>33887</v>
      </c>
      <c r="D224">
        <v>31</v>
      </c>
      <c r="E224" t="s">
        <v>28</v>
      </c>
      <c r="F224" t="s">
        <v>17</v>
      </c>
      <c r="G224" t="s">
        <v>18</v>
      </c>
      <c r="H224">
        <v>2175</v>
      </c>
      <c r="I224">
        <v>0</v>
      </c>
      <c r="J224" t="s">
        <v>20</v>
      </c>
      <c r="K224">
        <v>0</v>
      </c>
      <c r="L224" s="5">
        <f t="shared" si="6"/>
        <v>2175</v>
      </c>
      <c r="M224" s="5" t="str">
        <f t="shared" si="7"/>
        <v>[31_35]</v>
      </c>
    </row>
    <row r="225" spans="1:13" x14ac:dyDescent="0.25">
      <c r="A225" t="s">
        <v>253</v>
      </c>
      <c r="B225" t="s">
        <v>21</v>
      </c>
      <c r="C225" s="3">
        <v>34391</v>
      </c>
      <c r="D225">
        <v>29</v>
      </c>
      <c r="E225" t="s">
        <v>25</v>
      </c>
      <c r="F225" t="s">
        <v>13</v>
      </c>
      <c r="G225" t="s">
        <v>23</v>
      </c>
      <c r="H225">
        <v>1975</v>
      </c>
      <c r="I225">
        <v>0</v>
      </c>
      <c r="J225" t="s">
        <v>15</v>
      </c>
      <c r="K225">
        <v>5</v>
      </c>
      <c r="L225" s="5">
        <f t="shared" si="6"/>
        <v>1975</v>
      </c>
      <c r="M225" s="5" t="str">
        <f t="shared" si="7"/>
        <v>[26_30]</v>
      </c>
    </row>
    <row r="226" spans="1:13" x14ac:dyDescent="0.25">
      <c r="A226" t="s">
        <v>254</v>
      </c>
      <c r="B226" t="s">
        <v>21</v>
      </c>
      <c r="C226" s="3">
        <v>30006</v>
      </c>
      <c r="D226">
        <v>41</v>
      </c>
      <c r="E226" t="s">
        <v>22</v>
      </c>
      <c r="F226" t="s">
        <v>17</v>
      </c>
      <c r="G226" t="s">
        <v>23</v>
      </c>
      <c r="H226">
        <v>1775</v>
      </c>
      <c r="I226">
        <v>0</v>
      </c>
      <c r="J226" t="s">
        <v>20</v>
      </c>
      <c r="K226">
        <v>0</v>
      </c>
      <c r="L226" s="5">
        <f t="shared" si="6"/>
        <v>1775</v>
      </c>
      <c r="M226" s="5" t="str">
        <f t="shared" si="7"/>
        <v>[41_45]</v>
      </c>
    </row>
    <row r="227" spans="1:13" x14ac:dyDescent="0.25">
      <c r="A227" t="s">
        <v>255</v>
      </c>
      <c r="B227" t="s">
        <v>21</v>
      </c>
      <c r="C227" s="3">
        <v>34950</v>
      </c>
      <c r="D227">
        <v>28</v>
      </c>
      <c r="E227" t="s">
        <v>30</v>
      </c>
      <c r="F227" t="s">
        <v>27</v>
      </c>
      <c r="G227" t="s">
        <v>14</v>
      </c>
      <c r="H227">
        <v>2225</v>
      </c>
      <c r="I227">
        <v>11859</v>
      </c>
      <c r="J227" t="s">
        <v>15</v>
      </c>
      <c r="K227">
        <v>4</v>
      </c>
      <c r="L227" s="5">
        <f t="shared" si="6"/>
        <v>3410.9</v>
      </c>
      <c r="M227" s="5" t="str">
        <f t="shared" si="7"/>
        <v>[26_30]</v>
      </c>
    </row>
    <row r="228" spans="1:13" x14ac:dyDescent="0.25">
      <c r="A228" t="s">
        <v>256</v>
      </c>
      <c r="B228" t="s">
        <v>11</v>
      </c>
      <c r="C228" s="3">
        <v>32212</v>
      </c>
      <c r="D228">
        <v>35</v>
      </c>
      <c r="E228" t="s">
        <v>29</v>
      </c>
      <c r="F228" t="s">
        <v>17</v>
      </c>
      <c r="G228" t="s">
        <v>18</v>
      </c>
      <c r="H228">
        <v>2175</v>
      </c>
      <c r="I228">
        <v>0</v>
      </c>
      <c r="J228" t="s">
        <v>15</v>
      </c>
      <c r="K228">
        <v>15</v>
      </c>
      <c r="L228" s="5">
        <f t="shared" si="6"/>
        <v>2175</v>
      </c>
      <c r="M228" s="5" t="str">
        <f t="shared" si="7"/>
        <v>[31_35]</v>
      </c>
    </row>
    <row r="229" spans="1:13" x14ac:dyDescent="0.25">
      <c r="A229" t="s">
        <v>257</v>
      </c>
      <c r="B229" t="s">
        <v>11</v>
      </c>
      <c r="C229" s="3">
        <v>29555</v>
      </c>
      <c r="D229">
        <v>43</v>
      </c>
      <c r="E229" t="s">
        <v>30</v>
      </c>
      <c r="F229" t="s">
        <v>17</v>
      </c>
      <c r="G229" t="s">
        <v>14</v>
      </c>
      <c r="H229">
        <v>1825</v>
      </c>
      <c r="I229">
        <v>20410</v>
      </c>
      <c r="J229" t="s">
        <v>15</v>
      </c>
      <c r="K229">
        <v>10</v>
      </c>
      <c r="L229" s="5">
        <f t="shared" si="6"/>
        <v>3866</v>
      </c>
      <c r="M229" s="5" t="str">
        <f t="shared" si="7"/>
        <v>[41_45]</v>
      </c>
    </row>
    <row r="230" spans="1:13" x14ac:dyDescent="0.25">
      <c r="A230" t="s">
        <v>258</v>
      </c>
      <c r="B230" t="s">
        <v>21</v>
      </c>
      <c r="C230" s="3">
        <v>33559</v>
      </c>
      <c r="D230">
        <v>32</v>
      </c>
      <c r="E230" t="s">
        <v>25</v>
      </c>
      <c r="F230" t="s">
        <v>27</v>
      </c>
      <c r="G230" t="s">
        <v>18</v>
      </c>
      <c r="H230">
        <v>2575</v>
      </c>
      <c r="I230">
        <v>0</v>
      </c>
      <c r="J230" t="s">
        <v>15</v>
      </c>
      <c r="K230">
        <v>6</v>
      </c>
      <c r="L230" s="5">
        <f t="shared" si="6"/>
        <v>2575</v>
      </c>
      <c r="M230" s="5" t="str">
        <f t="shared" si="7"/>
        <v>[31_35]</v>
      </c>
    </row>
    <row r="231" spans="1:13" x14ac:dyDescent="0.25">
      <c r="A231" t="s">
        <v>259</v>
      </c>
      <c r="B231" t="s">
        <v>19</v>
      </c>
      <c r="C231" s="3">
        <v>30006</v>
      </c>
      <c r="D231">
        <v>41</v>
      </c>
      <c r="E231" t="s">
        <v>30</v>
      </c>
      <c r="F231" t="s">
        <v>27</v>
      </c>
      <c r="G231" t="s">
        <v>14</v>
      </c>
      <c r="H231">
        <v>2225</v>
      </c>
      <c r="I231">
        <v>24156</v>
      </c>
      <c r="J231" t="s">
        <v>15</v>
      </c>
      <c r="K231">
        <v>10</v>
      </c>
      <c r="L231" s="5">
        <f t="shared" si="6"/>
        <v>4640.6000000000004</v>
      </c>
      <c r="M231" s="5" t="str">
        <f t="shared" si="7"/>
        <v>[41_45]</v>
      </c>
    </row>
    <row r="232" spans="1:13" x14ac:dyDescent="0.25">
      <c r="A232" t="s">
        <v>260</v>
      </c>
      <c r="B232" t="s">
        <v>11</v>
      </c>
      <c r="C232" s="3">
        <v>27614</v>
      </c>
      <c r="D232">
        <v>48</v>
      </c>
      <c r="E232" t="s">
        <v>16</v>
      </c>
      <c r="F232" t="s">
        <v>27</v>
      </c>
      <c r="G232" t="s">
        <v>18</v>
      </c>
      <c r="H232">
        <v>2575</v>
      </c>
      <c r="I232">
        <v>0</v>
      </c>
      <c r="J232" t="s">
        <v>20</v>
      </c>
      <c r="K232">
        <v>0</v>
      </c>
      <c r="L232" s="5">
        <f t="shared" si="6"/>
        <v>2575</v>
      </c>
      <c r="M232" s="5" t="str">
        <f t="shared" si="7"/>
        <v>[46_50]</v>
      </c>
    </row>
    <row r="233" spans="1:13" x14ac:dyDescent="0.25">
      <c r="A233" t="s">
        <v>261</v>
      </c>
      <c r="B233" t="s">
        <v>21</v>
      </c>
      <c r="C233" s="3">
        <v>33036</v>
      </c>
      <c r="D233">
        <v>33</v>
      </c>
      <c r="E233" t="s">
        <v>30</v>
      </c>
      <c r="F233" t="s">
        <v>17</v>
      </c>
      <c r="G233" t="s">
        <v>18</v>
      </c>
      <c r="H233">
        <v>2175</v>
      </c>
      <c r="I233">
        <v>0</v>
      </c>
      <c r="J233" t="s">
        <v>15</v>
      </c>
      <c r="K233">
        <v>10</v>
      </c>
      <c r="L233" s="5">
        <f t="shared" si="6"/>
        <v>2175</v>
      </c>
      <c r="M233" s="5" t="str">
        <f t="shared" si="7"/>
        <v>[31_35]</v>
      </c>
    </row>
    <row r="234" spans="1:13" x14ac:dyDescent="0.25">
      <c r="A234" t="s">
        <v>262</v>
      </c>
      <c r="B234" t="s">
        <v>21</v>
      </c>
      <c r="C234" s="3">
        <v>29803</v>
      </c>
      <c r="D234">
        <v>42</v>
      </c>
      <c r="E234" t="s">
        <v>29</v>
      </c>
      <c r="F234" t="s">
        <v>13</v>
      </c>
      <c r="G234" t="s">
        <v>14</v>
      </c>
      <c r="H234">
        <v>2025</v>
      </c>
      <c r="I234">
        <v>15570</v>
      </c>
      <c r="J234" t="s">
        <v>15</v>
      </c>
      <c r="K234">
        <v>14</v>
      </c>
      <c r="L234" s="5">
        <f t="shared" si="6"/>
        <v>3582</v>
      </c>
      <c r="M234" s="5" t="str">
        <f t="shared" si="7"/>
        <v>[41_45]</v>
      </c>
    </row>
    <row r="235" spans="1:13" x14ac:dyDescent="0.25">
      <c r="A235" t="s">
        <v>263</v>
      </c>
      <c r="B235" t="s">
        <v>21</v>
      </c>
      <c r="C235" s="3">
        <v>32714</v>
      </c>
      <c r="D235">
        <v>34</v>
      </c>
      <c r="E235" t="s">
        <v>16</v>
      </c>
      <c r="F235" t="s">
        <v>27</v>
      </c>
      <c r="G235" t="s">
        <v>14</v>
      </c>
      <c r="H235">
        <v>2225</v>
      </c>
      <c r="I235">
        <v>12777</v>
      </c>
      <c r="J235" t="s">
        <v>15</v>
      </c>
      <c r="K235">
        <v>14</v>
      </c>
      <c r="L235" s="5">
        <f t="shared" si="6"/>
        <v>3502.7</v>
      </c>
      <c r="M235" s="5" t="str">
        <f t="shared" si="7"/>
        <v>[31_35]</v>
      </c>
    </row>
    <row r="236" spans="1:13" x14ac:dyDescent="0.25">
      <c r="A236" t="s">
        <v>264</v>
      </c>
      <c r="B236" t="s">
        <v>11</v>
      </c>
      <c r="C236" s="3">
        <v>26681</v>
      </c>
      <c r="D236">
        <v>50</v>
      </c>
      <c r="E236" t="s">
        <v>28</v>
      </c>
      <c r="F236" t="s">
        <v>27</v>
      </c>
      <c r="G236" t="s">
        <v>14</v>
      </c>
      <c r="H236">
        <v>2225</v>
      </c>
      <c r="I236">
        <v>20590</v>
      </c>
      <c r="J236" t="s">
        <v>20</v>
      </c>
      <c r="K236">
        <v>0</v>
      </c>
      <c r="L236" s="5">
        <f t="shared" si="6"/>
        <v>4284</v>
      </c>
      <c r="M236" s="5" t="str">
        <f t="shared" si="7"/>
        <v>[46_50]</v>
      </c>
    </row>
    <row r="237" spans="1:13" x14ac:dyDescent="0.25">
      <c r="A237" t="s">
        <v>265</v>
      </c>
      <c r="B237" t="s">
        <v>11</v>
      </c>
      <c r="C237" s="3">
        <v>35569</v>
      </c>
      <c r="D237">
        <v>26</v>
      </c>
      <c r="E237" t="s">
        <v>31</v>
      </c>
      <c r="F237" t="s">
        <v>27</v>
      </c>
      <c r="G237" t="s">
        <v>18</v>
      </c>
      <c r="H237">
        <v>2575</v>
      </c>
      <c r="I237">
        <v>0</v>
      </c>
      <c r="J237" t="s">
        <v>15</v>
      </c>
      <c r="K237">
        <v>2</v>
      </c>
      <c r="L237" s="5">
        <f t="shared" si="6"/>
        <v>2575</v>
      </c>
      <c r="M237" s="5" t="str">
        <f t="shared" si="7"/>
        <v>[26_30]</v>
      </c>
    </row>
    <row r="238" spans="1:13" x14ac:dyDescent="0.25">
      <c r="A238" t="s">
        <v>266</v>
      </c>
      <c r="B238" t="s">
        <v>11</v>
      </c>
      <c r="C238" s="3">
        <v>29502</v>
      </c>
      <c r="D238">
        <v>43</v>
      </c>
      <c r="E238" t="s">
        <v>30</v>
      </c>
      <c r="F238" t="s">
        <v>27</v>
      </c>
      <c r="G238" t="s">
        <v>23</v>
      </c>
      <c r="H238">
        <v>2175</v>
      </c>
      <c r="I238">
        <v>0</v>
      </c>
      <c r="J238" t="s">
        <v>20</v>
      </c>
      <c r="K238">
        <v>0</v>
      </c>
      <c r="L238" s="5">
        <f t="shared" si="6"/>
        <v>2175</v>
      </c>
      <c r="M238" s="5" t="str">
        <f t="shared" si="7"/>
        <v>[41_45]</v>
      </c>
    </row>
    <row r="239" spans="1:13" x14ac:dyDescent="0.25">
      <c r="A239" t="s">
        <v>267</v>
      </c>
      <c r="B239" t="s">
        <v>21</v>
      </c>
      <c r="C239" s="3">
        <v>33260</v>
      </c>
      <c r="D239">
        <v>32</v>
      </c>
      <c r="E239" t="s">
        <v>12</v>
      </c>
      <c r="F239" t="s">
        <v>17</v>
      </c>
      <c r="G239" t="s">
        <v>23</v>
      </c>
      <c r="H239">
        <v>1775</v>
      </c>
      <c r="I239">
        <v>0</v>
      </c>
      <c r="J239" t="s">
        <v>15</v>
      </c>
      <c r="K239">
        <v>2</v>
      </c>
      <c r="L239" s="5">
        <f t="shared" si="6"/>
        <v>1775</v>
      </c>
      <c r="M239" s="5" t="str">
        <f t="shared" si="7"/>
        <v>[31_35]</v>
      </c>
    </row>
    <row r="240" spans="1:13" x14ac:dyDescent="0.25">
      <c r="A240" t="s">
        <v>268</v>
      </c>
      <c r="B240" t="s">
        <v>21</v>
      </c>
      <c r="C240" s="3">
        <v>34676</v>
      </c>
      <c r="D240">
        <v>29</v>
      </c>
      <c r="E240" t="s">
        <v>22</v>
      </c>
      <c r="F240" t="s">
        <v>13</v>
      </c>
      <c r="G240" t="s">
        <v>14</v>
      </c>
      <c r="H240">
        <v>2025</v>
      </c>
      <c r="I240">
        <v>11342</v>
      </c>
      <c r="J240" t="s">
        <v>20</v>
      </c>
      <c r="K240">
        <v>0</v>
      </c>
      <c r="L240" s="5">
        <f t="shared" si="6"/>
        <v>3159.2</v>
      </c>
      <c r="M240" s="5" t="str">
        <f t="shared" si="7"/>
        <v>[26_30]</v>
      </c>
    </row>
    <row r="241" spans="1:13" x14ac:dyDescent="0.25">
      <c r="A241" t="s">
        <v>269</v>
      </c>
      <c r="B241" t="s">
        <v>21</v>
      </c>
      <c r="C241" s="3">
        <v>34981</v>
      </c>
      <c r="D241">
        <v>28</v>
      </c>
      <c r="E241" t="s">
        <v>30</v>
      </c>
      <c r="F241" t="s">
        <v>27</v>
      </c>
      <c r="G241" t="s">
        <v>14</v>
      </c>
      <c r="H241">
        <v>2225</v>
      </c>
      <c r="I241">
        <v>14133</v>
      </c>
      <c r="J241" t="s">
        <v>20</v>
      </c>
      <c r="K241">
        <v>0</v>
      </c>
      <c r="L241" s="5">
        <f t="shared" si="6"/>
        <v>3638.3</v>
      </c>
      <c r="M241" s="5" t="str">
        <f t="shared" si="7"/>
        <v>[26_30]</v>
      </c>
    </row>
    <row r="242" spans="1:13" x14ac:dyDescent="0.25">
      <c r="A242" t="s">
        <v>270</v>
      </c>
      <c r="B242" t="s">
        <v>19</v>
      </c>
      <c r="C242" s="3">
        <v>32584</v>
      </c>
      <c r="D242">
        <v>34</v>
      </c>
      <c r="E242" t="s">
        <v>22</v>
      </c>
      <c r="F242" t="s">
        <v>27</v>
      </c>
      <c r="G242" t="s">
        <v>14</v>
      </c>
      <c r="H242">
        <v>2225</v>
      </c>
      <c r="I242">
        <v>21994</v>
      </c>
      <c r="J242" t="s">
        <v>15</v>
      </c>
      <c r="K242">
        <v>9</v>
      </c>
      <c r="L242" s="5">
        <f t="shared" si="6"/>
        <v>4424.3999999999996</v>
      </c>
      <c r="M242" s="5" t="str">
        <f t="shared" si="7"/>
        <v>[31_35]</v>
      </c>
    </row>
    <row r="243" spans="1:13" x14ac:dyDescent="0.25">
      <c r="A243" t="s">
        <v>271</v>
      </c>
      <c r="B243" t="s">
        <v>21</v>
      </c>
      <c r="C243" s="3">
        <v>29449</v>
      </c>
      <c r="D243">
        <v>43</v>
      </c>
      <c r="E243" t="s">
        <v>26</v>
      </c>
      <c r="F243" t="s">
        <v>17</v>
      </c>
      <c r="G243" t="s">
        <v>14</v>
      </c>
      <c r="H243">
        <v>1825</v>
      </c>
      <c r="I243">
        <v>12448</v>
      </c>
      <c r="J243" t="s">
        <v>15</v>
      </c>
      <c r="K243">
        <v>15</v>
      </c>
      <c r="L243" s="5">
        <f t="shared" si="6"/>
        <v>3069.8</v>
      </c>
      <c r="M243" s="5" t="str">
        <f t="shared" si="7"/>
        <v>[41_45]</v>
      </c>
    </row>
    <row r="244" spans="1:13" x14ac:dyDescent="0.25">
      <c r="A244" t="s">
        <v>272</v>
      </c>
      <c r="B244" t="s">
        <v>11</v>
      </c>
      <c r="C244" s="3">
        <v>27235</v>
      </c>
      <c r="D244">
        <v>49</v>
      </c>
      <c r="E244" t="s">
        <v>24</v>
      </c>
      <c r="F244" t="s">
        <v>17</v>
      </c>
      <c r="G244" t="s">
        <v>14</v>
      </c>
      <c r="H244">
        <v>1825</v>
      </c>
      <c r="I244">
        <v>10507</v>
      </c>
      <c r="J244" t="s">
        <v>20</v>
      </c>
      <c r="K244">
        <v>0</v>
      </c>
      <c r="L244" s="5">
        <f t="shared" si="6"/>
        <v>2875.7</v>
      </c>
      <c r="M244" s="5" t="str">
        <f t="shared" si="7"/>
        <v>[46_50]</v>
      </c>
    </row>
    <row r="245" spans="1:13" x14ac:dyDescent="0.25">
      <c r="A245" t="s">
        <v>273</v>
      </c>
      <c r="B245" t="s">
        <v>19</v>
      </c>
      <c r="C245" s="3">
        <v>36102</v>
      </c>
      <c r="D245">
        <v>25</v>
      </c>
      <c r="E245" t="s">
        <v>26</v>
      </c>
      <c r="F245" t="s">
        <v>27</v>
      </c>
      <c r="G245" t="s">
        <v>18</v>
      </c>
      <c r="H245">
        <v>2575</v>
      </c>
      <c r="I245">
        <v>0</v>
      </c>
      <c r="J245" t="s">
        <v>20</v>
      </c>
      <c r="K245">
        <v>0</v>
      </c>
      <c r="L245" s="5">
        <f t="shared" si="6"/>
        <v>2575</v>
      </c>
      <c r="M245" s="5" t="str">
        <f t="shared" si="7"/>
        <v>[21_25]</v>
      </c>
    </row>
    <row r="246" spans="1:13" x14ac:dyDescent="0.25">
      <c r="A246" t="s">
        <v>274</v>
      </c>
      <c r="B246" t="s">
        <v>11</v>
      </c>
      <c r="C246" s="3">
        <v>29344</v>
      </c>
      <c r="D246">
        <v>43</v>
      </c>
      <c r="E246" t="s">
        <v>26</v>
      </c>
      <c r="F246" t="s">
        <v>17</v>
      </c>
      <c r="G246" t="s">
        <v>14</v>
      </c>
      <c r="H246">
        <v>1825</v>
      </c>
      <c r="I246">
        <v>18424</v>
      </c>
      <c r="J246" t="s">
        <v>15</v>
      </c>
      <c r="K246">
        <v>2</v>
      </c>
      <c r="L246" s="5">
        <f t="shared" si="6"/>
        <v>3667.4</v>
      </c>
      <c r="M246" s="5" t="str">
        <f t="shared" si="7"/>
        <v>[41_45]</v>
      </c>
    </row>
    <row r="247" spans="1:13" x14ac:dyDescent="0.25">
      <c r="A247" t="s">
        <v>275</v>
      </c>
      <c r="B247" t="s">
        <v>19</v>
      </c>
      <c r="C247" s="3">
        <v>26582</v>
      </c>
      <c r="D247">
        <v>51</v>
      </c>
      <c r="E247" t="s">
        <v>16</v>
      </c>
      <c r="F247" t="s">
        <v>17</v>
      </c>
      <c r="G247" t="s">
        <v>14</v>
      </c>
      <c r="H247">
        <v>1825</v>
      </c>
      <c r="I247">
        <v>19861</v>
      </c>
      <c r="J247" t="s">
        <v>20</v>
      </c>
      <c r="K247">
        <v>0</v>
      </c>
      <c r="L247" s="5">
        <f t="shared" si="6"/>
        <v>3811.1000000000004</v>
      </c>
      <c r="M247" s="5" t="str">
        <f t="shared" si="7"/>
        <v>[50_+]</v>
      </c>
    </row>
    <row r="248" spans="1:13" x14ac:dyDescent="0.25">
      <c r="A248" t="s">
        <v>276</v>
      </c>
      <c r="B248" t="s">
        <v>11</v>
      </c>
      <c r="C248" s="3">
        <v>26881</v>
      </c>
      <c r="D248">
        <v>50</v>
      </c>
      <c r="E248" t="s">
        <v>25</v>
      </c>
      <c r="F248" t="s">
        <v>17</v>
      </c>
      <c r="G248" t="s">
        <v>23</v>
      </c>
      <c r="H248">
        <v>1775</v>
      </c>
      <c r="I248">
        <v>0</v>
      </c>
      <c r="J248" t="s">
        <v>15</v>
      </c>
      <c r="K248">
        <v>5</v>
      </c>
      <c r="L248" s="5">
        <f t="shared" si="6"/>
        <v>1775</v>
      </c>
      <c r="M248" s="5" t="str">
        <f t="shared" si="7"/>
        <v>[46_50]</v>
      </c>
    </row>
    <row r="249" spans="1:13" x14ac:dyDescent="0.25">
      <c r="A249" t="s">
        <v>277</v>
      </c>
      <c r="B249" t="s">
        <v>19</v>
      </c>
      <c r="C249" s="3">
        <v>33745</v>
      </c>
      <c r="D249">
        <v>31</v>
      </c>
      <c r="E249" t="s">
        <v>28</v>
      </c>
      <c r="F249" t="s">
        <v>13</v>
      </c>
      <c r="G249" t="s">
        <v>23</v>
      </c>
      <c r="H249">
        <v>1975</v>
      </c>
      <c r="I249">
        <v>0</v>
      </c>
      <c r="J249" t="s">
        <v>15</v>
      </c>
      <c r="K249">
        <v>6</v>
      </c>
      <c r="L249" s="5">
        <f t="shared" si="6"/>
        <v>1975</v>
      </c>
      <c r="M249" s="5" t="str">
        <f t="shared" si="7"/>
        <v>[31_35]</v>
      </c>
    </row>
    <row r="250" spans="1:13" x14ac:dyDescent="0.25">
      <c r="A250" t="s">
        <v>278</v>
      </c>
      <c r="B250" t="s">
        <v>21</v>
      </c>
      <c r="C250" s="3">
        <v>35625</v>
      </c>
      <c r="D250">
        <v>26</v>
      </c>
      <c r="E250" t="s">
        <v>25</v>
      </c>
      <c r="F250" t="s">
        <v>17</v>
      </c>
      <c r="G250" t="s">
        <v>14</v>
      </c>
      <c r="H250">
        <v>1825</v>
      </c>
      <c r="I250">
        <v>16465</v>
      </c>
      <c r="J250" t="s">
        <v>20</v>
      </c>
      <c r="K250">
        <v>0</v>
      </c>
      <c r="L250" s="5">
        <f t="shared" si="6"/>
        <v>3471.5</v>
      </c>
      <c r="M250" s="5" t="str">
        <f t="shared" si="7"/>
        <v>[26_30]</v>
      </c>
    </row>
    <row r="251" spans="1:13" x14ac:dyDescent="0.25">
      <c r="A251" t="s">
        <v>279</v>
      </c>
      <c r="B251" t="s">
        <v>21</v>
      </c>
      <c r="C251" s="3">
        <v>32263</v>
      </c>
      <c r="D251">
        <v>35</v>
      </c>
      <c r="E251" t="s">
        <v>16</v>
      </c>
      <c r="F251" t="s">
        <v>27</v>
      </c>
      <c r="G251" t="s">
        <v>14</v>
      </c>
      <c r="H251">
        <v>2225</v>
      </c>
      <c r="I251">
        <v>20800</v>
      </c>
      <c r="J251" t="s">
        <v>15</v>
      </c>
      <c r="K251">
        <v>7</v>
      </c>
      <c r="L251" s="5">
        <f t="shared" si="6"/>
        <v>4305</v>
      </c>
      <c r="M251" s="5" t="str">
        <f t="shared" si="7"/>
        <v>[31_35]</v>
      </c>
    </row>
    <row r="252" spans="1:13" x14ac:dyDescent="0.25">
      <c r="A252" t="s">
        <v>280</v>
      </c>
      <c r="B252" t="s">
        <v>11</v>
      </c>
      <c r="C252" s="3">
        <v>26443</v>
      </c>
      <c r="D252">
        <v>51</v>
      </c>
      <c r="E252" t="s">
        <v>24</v>
      </c>
      <c r="F252" t="s">
        <v>17</v>
      </c>
      <c r="G252" t="s">
        <v>14</v>
      </c>
      <c r="H252">
        <v>1825</v>
      </c>
      <c r="I252">
        <v>20074</v>
      </c>
      <c r="J252" t="s">
        <v>20</v>
      </c>
      <c r="K252">
        <v>0</v>
      </c>
      <c r="L252" s="5">
        <f t="shared" si="6"/>
        <v>3832.4</v>
      </c>
      <c r="M252" s="5" t="str">
        <f t="shared" si="7"/>
        <v>[50_+]</v>
      </c>
    </row>
    <row r="253" spans="1:13" x14ac:dyDescent="0.25">
      <c r="A253" t="s">
        <v>281</v>
      </c>
      <c r="B253" t="s">
        <v>19</v>
      </c>
      <c r="C253" s="3">
        <v>26336</v>
      </c>
      <c r="D253">
        <v>51</v>
      </c>
      <c r="E253" t="s">
        <v>29</v>
      </c>
      <c r="F253" t="s">
        <v>13</v>
      </c>
      <c r="G253" t="s">
        <v>23</v>
      </c>
      <c r="H253">
        <v>1975</v>
      </c>
      <c r="I253">
        <v>0</v>
      </c>
      <c r="J253" t="s">
        <v>15</v>
      </c>
      <c r="K253">
        <v>15</v>
      </c>
      <c r="L253" s="5">
        <f t="shared" si="6"/>
        <v>1975</v>
      </c>
      <c r="M253" s="5" t="str">
        <f t="shared" si="7"/>
        <v>[50_+]</v>
      </c>
    </row>
    <row r="254" spans="1:13" x14ac:dyDescent="0.25">
      <c r="A254" t="s">
        <v>282</v>
      </c>
      <c r="B254" t="s">
        <v>19</v>
      </c>
      <c r="C254" s="3">
        <v>26396</v>
      </c>
      <c r="D254">
        <v>51</v>
      </c>
      <c r="E254" t="s">
        <v>22</v>
      </c>
      <c r="F254" t="s">
        <v>27</v>
      </c>
      <c r="G254" t="s">
        <v>14</v>
      </c>
      <c r="H254">
        <v>2225</v>
      </c>
      <c r="I254">
        <v>13519</v>
      </c>
      <c r="J254" t="s">
        <v>15</v>
      </c>
      <c r="K254">
        <v>6</v>
      </c>
      <c r="L254" s="5">
        <f t="shared" si="6"/>
        <v>3576.9</v>
      </c>
      <c r="M254" s="5" t="str">
        <f t="shared" si="7"/>
        <v>[50_+]</v>
      </c>
    </row>
    <row r="255" spans="1:13" x14ac:dyDescent="0.25">
      <c r="A255" t="s">
        <v>283</v>
      </c>
      <c r="B255" t="s">
        <v>19</v>
      </c>
      <c r="C255" s="3">
        <v>34386</v>
      </c>
      <c r="D255">
        <v>29</v>
      </c>
      <c r="E255" t="s">
        <v>16</v>
      </c>
      <c r="F255" t="s">
        <v>27</v>
      </c>
      <c r="G255" t="s">
        <v>23</v>
      </c>
      <c r="H255">
        <v>2175</v>
      </c>
      <c r="I255">
        <v>0</v>
      </c>
      <c r="J255" t="s">
        <v>15</v>
      </c>
      <c r="K255">
        <v>9</v>
      </c>
      <c r="L255" s="5">
        <f t="shared" si="6"/>
        <v>2175</v>
      </c>
      <c r="M255" s="5" t="str">
        <f t="shared" si="7"/>
        <v>[26_30]</v>
      </c>
    </row>
    <row r="256" spans="1:13" x14ac:dyDescent="0.25">
      <c r="A256" t="s">
        <v>284</v>
      </c>
      <c r="B256" t="s">
        <v>21</v>
      </c>
      <c r="C256" s="3">
        <v>31478</v>
      </c>
      <c r="D256">
        <v>37</v>
      </c>
      <c r="E256" t="s">
        <v>26</v>
      </c>
      <c r="F256" t="s">
        <v>13</v>
      </c>
      <c r="G256" t="s">
        <v>18</v>
      </c>
      <c r="H256">
        <v>2375</v>
      </c>
      <c r="I256">
        <v>0</v>
      </c>
      <c r="J256" t="s">
        <v>15</v>
      </c>
      <c r="K256">
        <v>7</v>
      </c>
      <c r="L256" s="5">
        <f t="shared" si="6"/>
        <v>2375</v>
      </c>
      <c r="M256" s="5" t="str">
        <f t="shared" si="7"/>
        <v>[36_40]</v>
      </c>
    </row>
    <row r="257" spans="1:13" x14ac:dyDescent="0.25">
      <c r="A257" t="s">
        <v>285</v>
      </c>
      <c r="B257" t="s">
        <v>19</v>
      </c>
      <c r="C257" s="3">
        <v>31302</v>
      </c>
      <c r="D257">
        <v>38</v>
      </c>
      <c r="E257" t="s">
        <v>25</v>
      </c>
      <c r="F257" t="s">
        <v>13</v>
      </c>
      <c r="G257" t="s">
        <v>14</v>
      </c>
      <c r="H257">
        <v>2025</v>
      </c>
      <c r="I257">
        <v>11324</v>
      </c>
      <c r="J257" t="s">
        <v>15</v>
      </c>
      <c r="K257">
        <v>15</v>
      </c>
      <c r="L257" s="5">
        <f t="shared" si="6"/>
        <v>3157.4</v>
      </c>
      <c r="M257" s="5" t="str">
        <f t="shared" si="7"/>
        <v>[36_40]</v>
      </c>
    </row>
    <row r="258" spans="1:13" x14ac:dyDescent="0.25">
      <c r="A258" t="s">
        <v>286</v>
      </c>
      <c r="B258" t="s">
        <v>21</v>
      </c>
      <c r="C258" s="3">
        <v>35115</v>
      </c>
      <c r="D258">
        <v>27</v>
      </c>
      <c r="E258" t="s">
        <v>26</v>
      </c>
      <c r="F258" t="s">
        <v>13</v>
      </c>
      <c r="G258" t="s">
        <v>18</v>
      </c>
      <c r="H258">
        <v>2375</v>
      </c>
      <c r="I258">
        <v>0</v>
      </c>
      <c r="J258" t="s">
        <v>20</v>
      </c>
      <c r="K258">
        <v>0</v>
      </c>
      <c r="L258" s="5">
        <f t="shared" si="6"/>
        <v>2375</v>
      </c>
      <c r="M258" s="5" t="str">
        <f t="shared" si="7"/>
        <v>[26_30]</v>
      </c>
    </row>
    <row r="259" spans="1:13" x14ac:dyDescent="0.25">
      <c r="A259" t="s">
        <v>287</v>
      </c>
      <c r="B259" t="s">
        <v>21</v>
      </c>
      <c r="C259" s="3">
        <v>34577</v>
      </c>
      <c r="D259">
        <v>29</v>
      </c>
      <c r="E259" t="s">
        <v>16</v>
      </c>
      <c r="F259" t="s">
        <v>13</v>
      </c>
      <c r="G259" t="s">
        <v>23</v>
      </c>
      <c r="H259">
        <v>1975</v>
      </c>
      <c r="I259">
        <v>0</v>
      </c>
      <c r="J259" t="s">
        <v>20</v>
      </c>
      <c r="K259">
        <v>0</v>
      </c>
      <c r="L259" s="5">
        <f t="shared" ref="L259:L322" si="8">H259+10%*I259</f>
        <v>1975</v>
      </c>
      <c r="M259" s="5" t="str">
        <f t="shared" ref="M259:M322" si="9">VLOOKUP(D259,$P$3:$Q$9,2,TRUE)</f>
        <v>[26_30]</v>
      </c>
    </row>
    <row r="260" spans="1:13" x14ac:dyDescent="0.25">
      <c r="A260" t="s">
        <v>288</v>
      </c>
      <c r="B260" t="s">
        <v>11</v>
      </c>
      <c r="C260" s="3">
        <v>35140</v>
      </c>
      <c r="D260">
        <v>27</v>
      </c>
      <c r="E260" t="s">
        <v>24</v>
      </c>
      <c r="F260" t="s">
        <v>13</v>
      </c>
      <c r="G260" t="s">
        <v>14</v>
      </c>
      <c r="H260">
        <v>2025</v>
      </c>
      <c r="I260">
        <v>10763</v>
      </c>
      <c r="J260" t="s">
        <v>15</v>
      </c>
      <c r="K260">
        <v>7</v>
      </c>
      <c r="L260" s="5">
        <f t="shared" si="8"/>
        <v>3101.3</v>
      </c>
      <c r="M260" s="5" t="str">
        <f t="shared" si="9"/>
        <v>[26_30]</v>
      </c>
    </row>
    <row r="261" spans="1:13" x14ac:dyDescent="0.25">
      <c r="A261" t="s">
        <v>289</v>
      </c>
      <c r="B261" t="s">
        <v>11</v>
      </c>
      <c r="C261" s="3">
        <v>29683</v>
      </c>
      <c r="D261">
        <v>42</v>
      </c>
      <c r="E261" t="s">
        <v>16</v>
      </c>
      <c r="F261" t="s">
        <v>17</v>
      </c>
      <c r="G261" t="s">
        <v>23</v>
      </c>
      <c r="H261">
        <v>1775</v>
      </c>
      <c r="I261">
        <v>0</v>
      </c>
      <c r="J261" t="s">
        <v>15</v>
      </c>
      <c r="K261">
        <v>5</v>
      </c>
      <c r="L261" s="5">
        <f t="shared" si="8"/>
        <v>1775</v>
      </c>
      <c r="M261" s="5" t="str">
        <f t="shared" si="9"/>
        <v>[41_45]</v>
      </c>
    </row>
    <row r="262" spans="1:13" x14ac:dyDescent="0.25">
      <c r="A262" t="s">
        <v>290</v>
      </c>
      <c r="B262" t="s">
        <v>19</v>
      </c>
      <c r="C262" s="3">
        <v>34449</v>
      </c>
      <c r="D262">
        <v>29</v>
      </c>
      <c r="E262" t="s">
        <v>25</v>
      </c>
      <c r="F262" t="s">
        <v>27</v>
      </c>
      <c r="G262" t="s">
        <v>18</v>
      </c>
      <c r="H262">
        <v>2575</v>
      </c>
      <c r="I262">
        <v>0</v>
      </c>
      <c r="J262" t="s">
        <v>20</v>
      </c>
      <c r="K262">
        <v>0</v>
      </c>
      <c r="L262" s="5">
        <f t="shared" si="8"/>
        <v>2575</v>
      </c>
      <c r="M262" s="5" t="str">
        <f t="shared" si="9"/>
        <v>[26_30]</v>
      </c>
    </row>
    <row r="263" spans="1:13" x14ac:dyDescent="0.25">
      <c r="A263" t="s">
        <v>291</v>
      </c>
      <c r="B263" t="s">
        <v>19</v>
      </c>
      <c r="C263" s="3">
        <v>34413</v>
      </c>
      <c r="D263">
        <v>29</v>
      </c>
      <c r="E263" t="s">
        <v>28</v>
      </c>
      <c r="F263" t="s">
        <v>27</v>
      </c>
      <c r="G263" t="s">
        <v>23</v>
      </c>
      <c r="H263">
        <v>2175</v>
      </c>
      <c r="I263">
        <v>0</v>
      </c>
      <c r="J263" t="s">
        <v>20</v>
      </c>
      <c r="K263">
        <v>0</v>
      </c>
      <c r="L263" s="5">
        <f t="shared" si="8"/>
        <v>2175</v>
      </c>
      <c r="M263" s="5" t="str">
        <f t="shared" si="9"/>
        <v>[26_30]</v>
      </c>
    </row>
    <row r="264" spans="1:13" x14ac:dyDescent="0.25">
      <c r="A264" t="s">
        <v>292</v>
      </c>
      <c r="B264" t="s">
        <v>21</v>
      </c>
      <c r="C264" s="3">
        <v>33591</v>
      </c>
      <c r="D264">
        <v>32</v>
      </c>
      <c r="E264" t="s">
        <v>25</v>
      </c>
      <c r="F264" t="s">
        <v>17</v>
      </c>
      <c r="G264" t="s">
        <v>14</v>
      </c>
      <c r="H264">
        <v>1825</v>
      </c>
      <c r="I264">
        <v>23904</v>
      </c>
      <c r="J264" t="s">
        <v>20</v>
      </c>
      <c r="K264">
        <v>0</v>
      </c>
      <c r="L264" s="5">
        <f t="shared" si="8"/>
        <v>4215.3999999999996</v>
      </c>
      <c r="M264" s="5" t="str">
        <f t="shared" si="9"/>
        <v>[31_35]</v>
      </c>
    </row>
    <row r="265" spans="1:13" x14ac:dyDescent="0.25">
      <c r="A265" t="s">
        <v>293</v>
      </c>
      <c r="B265" t="s">
        <v>11</v>
      </c>
      <c r="C265" s="3">
        <v>35210</v>
      </c>
      <c r="D265">
        <v>27</v>
      </c>
      <c r="E265" t="s">
        <v>25</v>
      </c>
      <c r="F265" t="s">
        <v>17</v>
      </c>
      <c r="G265" t="s">
        <v>23</v>
      </c>
      <c r="H265">
        <v>1775</v>
      </c>
      <c r="I265">
        <v>0</v>
      </c>
      <c r="J265" t="s">
        <v>20</v>
      </c>
      <c r="K265">
        <v>0</v>
      </c>
      <c r="L265" s="5">
        <f t="shared" si="8"/>
        <v>1775</v>
      </c>
      <c r="M265" s="5" t="str">
        <f t="shared" si="9"/>
        <v>[26_30]</v>
      </c>
    </row>
    <row r="266" spans="1:13" x14ac:dyDescent="0.25">
      <c r="A266" t="s">
        <v>294</v>
      </c>
      <c r="B266" t="s">
        <v>11</v>
      </c>
      <c r="C266" s="3">
        <v>27062</v>
      </c>
      <c r="D266">
        <v>49</v>
      </c>
      <c r="E266" t="s">
        <v>31</v>
      </c>
      <c r="F266" t="s">
        <v>13</v>
      </c>
      <c r="G266" t="s">
        <v>18</v>
      </c>
      <c r="H266">
        <v>2375</v>
      </c>
      <c r="I266">
        <v>0</v>
      </c>
      <c r="J266" t="s">
        <v>15</v>
      </c>
      <c r="K266">
        <v>15</v>
      </c>
      <c r="L266" s="5">
        <f t="shared" si="8"/>
        <v>2375</v>
      </c>
      <c r="M266" s="5" t="str">
        <f t="shared" si="9"/>
        <v>[46_50]</v>
      </c>
    </row>
    <row r="267" spans="1:13" x14ac:dyDescent="0.25">
      <c r="A267" t="s">
        <v>295</v>
      </c>
      <c r="B267" t="s">
        <v>11</v>
      </c>
      <c r="C267" s="3">
        <v>27382</v>
      </c>
      <c r="D267">
        <v>49</v>
      </c>
      <c r="E267" t="s">
        <v>22</v>
      </c>
      <c r="F267" t="s">
        <v>17</v>
      </c>
      <c r="G267" t="s">
        <v>23</v>
      </c>
      <c r="H267">
        <v>1775</v>
      </c>
      <c r="I267">
        <v>0</v>
      </c>
      <c r="J267" t="s">
        <v>15</v>
      </c>
      <c r="K267">
        <v>8</v>
      </c>
      <c r="L267" s="5">
        <f t="shared" si="8"/>
        <v>1775</v>
      </c>
      <c r="M267" s="5" t="str">
        <f t="shared" si="9"/>
        <v>[46_50]</v>
      </c>
    </row>
    <row r="268" spans="1:13" x14ac:dyDescent="0.25">
      <c r="A268" t="s">
        <v>296</v>
      </c>
      <c r="B268" t="s">
        <v>19</v>
      </c>
      <c r="C268" s="3">
        <v>27892</v>
      </c>
      <c r="D268">
        <v>47</v>
      </c>
      <c r="E268" t="s">
        <v>22</v>
      </c>
      <c r="F268" t="s">
        <v>27</v>
      </c>
      <c r="G268" t="s">
        <v>23</v>
      </c>
      <c r="H268">
        <v>2175</v>
      </c>
      <c r="I268">
        <v>0</v>
      </c>
      <c r="J268" t="s">
        <v>15</v>
      </c>
      <c r="K268">
        <v>15</v>
      </c>
      <c r="L268" s="5">
        <f t="shared" si="8"/>
        <v>2175</v>
      </c>
      <c r="M268" s="5" t="str">
        <f t="shared" si="9"/>
        <v>[46_50]</v>
      </c>
    </row>
    <row r="269" spans="1:13" x14ac:dyDescent="0.25">
      <c r="A269" t="s">
        <v>297</v>
      </c>
      <c r="B269" t="s">
        <v>19</v>
      </c>
      <c r="C269" s="3">
        <v>31940</v>
      </c>
      <c r="D269">
        <v>36</v>
      </c>
      <c r="E269" t="s">
        <v>31</v>
      </c>
      <c r="F269" t="s">
        <v>13</v>
      </c>
      <c r="G269" t="s">
        <v>14</v>
      </c>
      <c r="H269">
        <v>2025</v>
      </c>
      <c r="I269">
        <v>23601</v>
      </c>
      <c r="J269" t="s">
        <v>20</v>
      </c>
      <c r="K269">
        <v>0</v>
      </c>
      <c r="L269" s="5">
        <f t="shared" si="8"/>
        <v>4385.1000000000004</v>
      </c>
      <c r="M269" s="5" t="str">
        <f t="shared" si="9"/>
        <v>[36_40]</v>
      </c>
    </row>
    <row r="270" spans="1:13" x14ac:dyDescent="0.25">
      <c r="A270" t="s">
        <v>298</v>
      </c>
      <c r="B270" t="s">
        <v>19</v>
      </c>
      <c r="C270" s="3">
        <v>34731</v>
      </c>
      <c r="D270">
        <v>28</v>
      </c>
      <c r="E270" t="s">
        <v>26</v>
      </c>
      <c r="F270" t="s">
        <v>13</v>
      </c>
      <c r="G270" t="s">
        <v>14</v>
      </c>
      <c r="H270">
        <v>2025</v>
      </c>
      <c r="I270">
        <v>17517</v>
      </c>
      <c r="J270" t="s">
        <v>15</v>
      </c>
      <c r="K270">
        <v>1</v>
      </c>
      <c r="L270" s="5">
        <f t="shared" si="8"/>
        <v>3776.7</v>
      </c>
      <c r="M270" s="5" t="str">
        <f t="shared" si="9"/>
        <v>[26_30]</v>
      </c>
    </row>
    <row r="271" spans="1:13" x14ac:dyDescent="0.25">
      <c r="A271" t="s">
        <v>299</v>
      </c>
      <c r="B271" t="s">
        <v>21</v>
      </c>
      <c r="C271" s="3">
        <v>35890</v>
      </c>
      <c r="D271">
        <v>25</v>
      </c>
      <c r="E271" t="s">
        <v>30</v>
      </c>
      <c r="F271" t="s">
        <v>27</v>
      </c>
      <c r="G271" t="s">
        <v>14</v>
      </c>
      <c r="H271">
        <v>2225</v>
      </c>
      <c r="I271">
        <v>15275</v>
      </c>
      <c r="J271" t="s">
        <v>20</v>
      </c>
      <c r="K271">
        <v>0</v>
      </c>
      <c r="L271" s="5">
        <f t="shared" si="8"/>
        <v>3752.5</v>
      </c>
      <c r="M271" s="5" t="str">
        <f t="shared" si="9"/>
        <v>[21_25]</v>
      </c>
    </row>
    <row r="272" spans="1:13" x14ac:dyDescent="0.25">
      <c r="A272" t="s">
        <v>300</v>
      </c>
      <c r="B272" t="s">
        <v>11</v>
      </c>
      <c r="C272" s="3">
        <v>32906</v>
      </c>
      <c r="D272">
        <v>33</v>
      </c>
      <c r="E272" t="s">
        <v>30</v>
      </c>
      <c r="F272" t="s">
        <v>27</v>
      </c>
      <c r="G272" t="s">
        <v>14</v>
      </c>
      <c r="H272">
        <v>2225</v>
      </c>
      <c r="I272">
        <v>12054</v>
      </c>
      <c r="J272" t="s">
        <v>15</v>
      </c>
      <c r="K272">
        <v>13</v>
      </c>
      <c r="L272" s="5">
        <f t="shared" si="8"/>
        <v>3430.4</v>
      </c>
      <c r="M272" s="5" t="str">
        <f t="shared" si="9"/>
        <v>[31_35]</v>
      </c>
    </row>
    <row r="273" spans="1:13" x14ac:dyDescent="0.25">
      <c r="A273" t="s">
        <v>301</v>
      </c>
      <c r="B273" t="s">
        <v>11</v>
      </c>
      <c r="C273" s="3">
        <v>27442</v>
      </c>
      <c r="D273">
        <v>48</v>
      </c>
      <c r="E273" t="s">
        <v>24</v>
      </c>
      <c r="F273" t="s">
        <v>17</v>
      </c>
      <c r="G273" t="s">
        <v>23</v>
      </c>
      <c r="H273">
        <v>1775</v>
      </c>
      <c r="I273">
        <v>0</v>
      </c>
      <c r="J273" t="s">
        <v>20</v>
      </c>
      <c r="K273">
        <v>0</v>
      </c>
      <c r="L273" s="5">
        <f t="shared" si="8"/>
        <v>1775</v>
      </c>
      <c r="M273" s="5" t="str">
        <f t="shared" si="9"/>
        <v>[46_50]</v>
      </c>
    </row>
    <row r="274" spans="1:13" x14ac:dyDescent="0.25">
      <c r="A274" t="s">
        <v>302</v>
      </c>
      <c r="B274" t="s">
        <v>19</v>
      </c>
      <c r="C274" s="3">
        <v>30857</v>
      </c>
      <c r="D274">
        <v>39</v>
      </c>
      <c r="E274" t="s">
        <v>30</v>
      </c>
      <c r="F274" t="s">
        <v>27</v>
      </c>
      <c r="G274" t="s">
        <v>18</v>
      </c>
      <c r="H274">
        <v>2575</v>
      </c>
      <c r="I274">
        <v>0</v>
      </c>
      <c r="J274" t="s">
        <v>15</v>
      </c>
      <c r="K274">
        <v>10</v>
      </c>
      <c r="L274" s="5">
        <f t="shared" si="8"/>
        <v>2575</v>
      </c>
      <c r="M274" s="5" t="str">
        <f t="shared" si="9"/>
        <v>[36_40]</v>
      </c>
    </row>
    <row r="275" spans="1:13" x14ac:dyDescent="0.25">
      <c r="A275" t="s">
        <v>303</v>
      </c>
      <c r="B275" t="s">
        <v>19</v>
      </c>
      <c r="C275" s="3">
        <v>26450</v>
      </c>
      <c r="D275">
        <v>51</v>
      </c>
      <c r="E275" t="s">
        <v>31</v>
      </c>
      <c r="F275" t="s">
        <v>17</v>
      </c>
      <c r="G275" t="s">
        <v>18</v>
      </c>
      <c r="H275">
        <v>2175</v>
      </c>
      <c r="I275">
        <v>0</v>
      </c>
      <c r="J275" t="s">
        <v>20</v>
      </c>
      <c r="K275">
        <v>0</v>
      </c>
      <c r="L275" s="5">
        <f t="shared" si="8"/>
        <v>2175</v>
      </c>
      <c r="M275" s="5" t="str">
        <f t="shared" si="9"/>
        <v>[50_+]</v>
      </c>
    </row>
    <row r="276" spans="1:13" x14ac:dyDescent="0.25">
      <c r="A276" t="s">
        <v>304</v>
      </c>
      <c r="B276" t="s">
        <v>19</v>
      </c>
      <c r="C276" s="3">
        <v>28109</v>
      </c>
      <c r="D276">
        <v>47</v>
      </c>
      <c r="E276" t="s">
        <v>24</v>
      </c>
      <c r="F276" t="s">
        <v>13</v>
      </c>
      <c r="G276" t="s">
        <v>14</v>
      </c>
      <c r="H276">
        <v>2025</v>
      </c>
      <c r="I276">
        <v>10792</v>
      </c>
      <c r="J276" t="s">
        <v>15</v>
      </c>
      <c r="K276">
        <v>6</v>
      </c>
      <c r="L276" s="5">
        <f t="shared" si="8"/>
        <v>3104.2</v>
      </c>
      <c r="M276" s="5" t="str">
        <f t="shared" si="9"/>
        <v>[46_50]</v>
      </c>
    </row>
    <row r="277" spans="1:13" x14ac:dyDescent="0.25">
      <c r="A277" t="s">
        <v>305</v>
      </c>
      <c r="B277" t="s">
        <v>11</v>
      </c>
      <c r="C277" s="3">
        <v>28058</v>
      </c>
      <c r="D277">
        <v>47</v>
      </c>
      <c r="E277" t="s">
        <v>16</v>
      </c>
      <c r="F277" t="s">
        <v>13</v>
      </c>
      <c r="G277" t="s">
        <v>14</v>
      </c>
      <c r="H277">
        <v>2025</v>
      </c>
      <c r="I277">
        <v>22911</v>
      </c>
      <c r="J277" t="s">
        <v>20</v>
      </c>
      <c r="K277">
        <v>0</v>
      </c>
      <c r="L277" s="5">
        <f t="shared" si="8"/>
        <v>4316.1000000000004</v>
      </c>
      <c r="M277" s="5" t="str">
        <f t="shared" si="9"/>
        <v>[46_50]</v>
      </c>
    </row>
    <row r="278" spans="1:13" x14ac:dyDescent="0.25">
      <c r="A278" t="s">
        <v>306</v>
      </c>
      <c r="B278" t="s">
        <v>19</v>
      </c>
      <c r="C278" s="3">
        <v>32646</v>
      </c>
      <c r="D278">
        <v>34</v>
      </c>
      <c r="E278" t="s">
        <v>16</v>
      </c>
      <c r="F278" t="s">
        <v>27</v>
      </c>
      <c r="G278" t="s">
        <v>14</v>
      </c>
      <c r="H278">
        <v>2225</v>
      </c>
      <c r="I278">
        <v>22704</v>
      </c>
      <c r="J278" t="s">
        <v>15</v>
      </c>
      <c r="K278">
        <v>5</v>
      </c>
      <c r="L278" s="5">
        <f t="shared" si="8"/>
        <v>4495.3999999999996</v>
      </c>
      <c r="M278" s="5" t="str">
        <f t="shared" si="9"/>
        <v>[31_35]</v>
      </c>
    </row>
    <row r="279" spans="1:13" x14ac:dyDescent="0.25">
      <c r="A279" t="s">
        <v>307</v>
      </c>
      <c r="B279" t="s">
        <v>19</v>
      </c>
      <c r="C279" s="3">
        <v>31408</v>
      </c>
      <c r="D279">
        <v>38</v>
      </c>
      <c r="E279" t="s">
        <v>29</v>
      </c>
      <c r="F279" t="s">
        <v>13</v>
      </c>
      <c r="G279" t="s">
        <v>18</v>
      </c>
      <c r="H279">
        <v>2375</v>
      </c>
      <c r="I279">
        <v>0</v>
      </c>
      <c r="J279" t="s">
        <v>15</v>
      </c>
      <c r="K279">
        <v>8</v>
      </c>
      <c r="L279" s="5">
        <f t="shared" si="8"/>
        <v>2375</v>
      </c>
      <c r="M279" s="5" t="str">
        <f t="shared" si="9"/>
        <v>[36_40]</v>
      </c>
    </row>
    <row r="280" spans="1:13" x14ac:dyDescent="0.25">
      <c r="A280" t="s">
        <v>308</v>
      </c>
      <c r="B280" t="s">
        <v>19</v>
      </c>
      <c r="C280" s="3">
        <v>33835</v>
      </c>
      <c r="D280">
        <v>31</v>
      </c>
      <c r="E280" t="s">
        <v>26</v>
      </c>
      <c r="F280" t="s">
        <v>17</v>
      </c>
      <c r="G280" t="s">
        <v>18</v>
      </c>
      <c r="H280">
        <v>2175</v>
      </c>
      <c r="I280">
        <v>0</v>
      </c>
      <c r="J280" t="s">
        <v>20</v>
      </c>
      <c r="K280">
        <v>0</v>
      </c>
      <c r="L280" s="5">
        <f t="shared" si="8"/>
        <v>2175</v>
      </c>
      <c r="M280" s="5" t="str">
        <f t="shared" si="9"/>
        <v>[31_35]</v>
      </c>
    </row>
    <row r="281" spans="1:13" x14ac:dyDescent="0.25">
      <c r="A281" t="s">
        <v>309</v>
      </c>
      <c r="B281" t="s">
        <v>21</v>
      </c>
      <c r="C281" s="3">
        <v>33222</v>
      </c>
      <c r="D281">
        <v>33</v>
      </c>
      <c r="E281" t="s">
        <v>16</v>
      </c>
      <c r="F281" t="s">
        <v>17</v>
      </c>
      <c r="G281" t="s">
        <v>14</v>
      </c>
      <c r="H281">
        <v>1825</v>
      </c>
      <c r="I281">
        <v>15831</v>
      </c>
      <c r="J281" t="s">
        <v>20</v>
      </c>
      <c r="K281">
        <v>0</v>
      </c>
      <c r="L281" s="5">
        <f t="shared" si="8"/>
        <v>3408.1000000000004</v>
      </c>
      <c r="M281" s="5" t="str">
        <f t="shared" si="9"/>
        <v>[31_35]</v>
      </c>
    </row>
    <row r="282" spans="1:13" x14ac:dyDescent="0.25">
      <c r="A282" t="s">
        <v>310</v>
      </c>
      <c r="B282" t="s">
        <v>19</v>
      </c>
      <c r="C282" s="3">
        <v>27691</v>
      </c>
      <c r="D282">
        <v>48</v>
      </c>
      <c r="E282" t="s">
        <v>24</v>
      </c>
      <c r="F282" t="s">
        <v>13</v>
      </c>
      <c r="G282" t="s">
        <v>18</v>
      </c>
      <c r="H282">
        <v>2375</v>
      </c>
      <c r="I282">
        <v>0</v>
      </c>
      <c r="J282" t="s">
        <v>15</v>
      </c>
      <c r="K282">
        <v>6</v>
      </c>
      <c r="L282" s="5">
        <f t="shared" si="8"/>
        <v>2375</v>
      </c>
      <c r="M282" s="5" t="str">
        <f t="shared" si="9"/>
        <v>[46_50]</v>
      </c>
    </row>
    <row r="283" spans="1:13" x14ac:dyDescent="0.25">
      <c r="A283" t="s">
        <v>311</v>
      </c>
      <c r="B283" t="s">
        <v>19</v>
      </c>
      <c r="C283" s="3">
        <v>34111</v>
      </c>
      <c r="D283">
        <v>30</v>
      </c>
      <c r="E283" t="s">
        <v>28</v>
      </c>
      <c r="F283" t="s">
        <v>13</v>
      </c>
      <c r="G283" t="s">
        <v>23</v>
      </c>
      <c r="H283">
        <v>1975</v>
      </c>
      <c r="I283">
        <v>0</v>
      </c>
      <c r="J283" t="s">
        <v>20</v>
      </c>
      <c r="K283">
        <v>0</v>
      </c>
      <c r="L283" s="5">
        <f t="shared" si="8"/>
        <v>1975</v>
      </c>
      <c r="M283" s="5" t="str">
        <f t="shared" si="9"/>
        <v>[26_30]</v>
      </c>
    </row>
    <row r="284" spans="1:13" x14ac:dyDescent="0.25">
      <c r="A284" t="s">
        <v>312</v>
      </c>
      <c r="B284" t="s">
        <v>11</v>
      </c>
      <c r="C284" s="3">
        <v>27413</v>
      </c>
      <c r="D284">
        <v>48</v>
      </c>
      <c r="E284" t="s">
        <v>28</v>
      </c>
      <c r="F284" t="s">
        <v>17</v>
      </c>
      <c r="G284" t="s">
        <v>14</v>
      </c>
      <c r="H284">
        <v>1825</v>
      </c>
      <c r="I284">
        <v>14215</v>
      </c>
      <c r="J284" t="s">
        <v>15</v>
      </c>
      <c r="K284">
        <v>2</v>
      </c>
      <c r="L284" s="5">
        <f t="shared" si="8"/>
        <v>3246.5</v>
      </c>
      <c r="M284" s="5" t="str">
        <f t="shared" si="9"/>
        <v>[46_50]</v>
      </c>
    </row>
    <row r="285" spans="1:13" x14ac:dyDescent="0.25">
      <c r="A285" t="s">
        <v>313</v>
      </c>
      <c r="B285" t="s">
        <v>19</v>
      </c>
      <c r="C285" s="3">
        <v>32084</v>
      </c>
      <c r="D285">
        <v>36</v>
      </c>
      <c r="E285" t="s">
        <v>22</v>
      </c>
      <c r="F285" t="s">
        <v>17</v>
      </c>
      <c r="G285" t="s">
        <v>14</v>
      </c>
      <c r="H285">
        <v>1825</v>
      </c>
      <c r="I285">
        <v>22113</v>
      </c>
      <c r="J285" t="s">
        <v>15</v>
      </c>
      <c r="K285">
        <v>11</v>
      </c>
      <c r="L285" s="5">
        <f t="shared" si="8"/>
        <v>4036.3</v>
      </c>
      <c r="M285" s="5" t="str">
        <f t="shared" si="9"/>
        <v>[36_40]</v>
      </c>
    </row>
    <row r="286" spans="1:13" x14ac:dyDescent="0.25">
      <c r="A286" t="s">
        <v>314</v>
      </c>
      <c r="B286" t="s">
        <v>21</v>
      </c>
      <c r="C286" s="3">
        <v>31148</v>
      </c>
      <c r="D286">
        <v>38</v>
      </c>
      <c r="E286" t="s">
        <v>26</v>
      </c>
      <c r="F286" t="s">
        <v>27</v>
      </c>
      <c r="G286" t="s">
        <v>18</v>
      </c>
      <c r="H286">
        <v>2575</v>
      </c>
      <c r="I286">
        <v>0</v>
      </c>
      <c r="J286" t="s">
        <v>20</v>
      </c>
      <c r="K286">
        <v>0</v>
      </c>
      <c r="L286" s="5">
        <f t="shared" si="8"/>
        <v>2575</v>
      </c>
      <c r="M286" s="5" t="str">
        <f t="shared" si="9"/>
        <v>[36_40]</v>
      </c>
    </row>
    <row r="287" spans="1:13" x14ac:dyDescent="0.25">
      <c r="A287" t="s">
        <v>315</v>
      </c>
      <c r="B287" t="s">
        <v>21</v>
      </c>
      <c r="C287" s="3">
        <v>35229</v>
      </c>
      <c r="D287">
        <v>27</v>
      </c>
      <c r="E287" t="s">
        <v>25</v>
      </c>
      <c r="F287" t="s">
        <v>17</v>
      </c>
      <c r="G287" t="s">
        <v>18</v>
      </c>
      <c r="H287">
        <v>2175</v>
      </c>
      <c r="I287">
        <v>0</v>
      </c>
      <c r="J287" t="s">
        <v>20</v>
      </c>
      <c r="K287">
        <v>0</v>
      </c>
      <c r="L287" s="5">
        <f t="shared" si="8"/>
        <v>2175</v>
      </c>
      <c r="M287" s="5" t="str">
        <f t="shared" si="9"/>
        <v>[26_30]</v>
      </c>
    </row>
    <row r="288" spans="1:13" x14ac:dyDescent="0.25">
      <c r="A288" t="s">
        <v>316</v>
      </c>
      <c r="B288" t="s">
        <v>19</v>
      </c>
      <c r="C288" s="3">
        <v>29787</v>
      </c>
      <c r="D288">
        <v>42</v>
      </c>
      <c r="E288" t="s">
        <v>26</v>
      </c>
      <c r="F288" t="s">
        <v>13</v>
      </c>
      <c r="G288" t="s">
        <v>23</v>
      </c>
      <c r="H288">
        <v>1975</v>
      </c>
      <c r="I288">
        <v>0</v>
      </c>
      <c r="J288" t="s">
        <v>15</v>
      </c>
      <c r="K288">
        <v>5</v>
      </c>
      <c r="L288" s="5">
        <f t="shared" si="8"/>
        <v>1975</v>
      </c>
      <c r="M288" s="5" t="str">
        <f t="shared" si="9"/>
        <v>[41_45]</v>
      </c>
    </row>
    <row r="289" spans="1:13" x14ac:dyDescent="0.25">
      <c r="A289" t="s">
        <v>317</v>
      </c>
      <c r="B289" t="s">
        <v>21</v>
      </c>
      <c r="C289" s="3">
        <v>33994</v>
      </c>
      <c r="D289">
        <v>30</v>
      </c>
      <c r="E289" t="s">
        <v>30</v>
      </c>
      <c r="F289" t="s">
        <v>27</v>
      </c>
      <c r="G289" t="s">
        <v>14</v>
      </c>
      <c r="H289">
        <v>2225</v>
      </c>
      <c r="I289">
        <v>15613</v>
      </c>
      <c r="J289" t="s">
        <v>15</v>
      </c>
      <c r="K289">
        <v>9</v>
      </c>
      <c r="L289" s="5">
        <f t="shared" si="8"/>
        <v>3786.3</v>
      </c>
      <c r="M289" s="5" t="str">
        <f t="shared" si="9"/>
        <v>[26_30]</v>
      </c>
    </row>
    <row r="290" spans="1:13" x14ac:dyDescent="0.25">
      <c r="A290" t="s">
        <v>318</v>
      </c>
      <c r="B290" t="s">
        <v>19</v>
      </c>
      <c r="C290" s="3">
        <v>31725</v>
      </c>
      <c r="D290">
        <v>37</v>
      </c>
      <c r="E290" t="s">
        <v>22</v>
      </c>
      <c r="F290" t="s">
        <v>17</v>
      </c>
      <c r="G290" t="s">
        <v>14</v>
      </c>
      <c r="H290">
        <v>1825</v>
      </c>
      <c r="I290">
        <v>22208</v>
      </c>
      <c r="J290" t="s">
        <v>20</v>
      </c>
      <c r="K290">
        <v>0</v>
      </c>
      <c r="L290" s="5">
        <f t="shared" si="8"/>
        <v>4045.8</v>
      </c>
      <c r="M290" s="5" t="str">
        <f t="shared" si="9"/>
        <v>[36_40]</v>
      </c>
    </row>
    <row r="291" spans="1:13" x14ac:dyDescent="0.25">
      <c r="A291" t="s">
        <v>319</v>
      </c>
      <c r="B291" t="s">
        <v>11</v>
      </c>
      <c r="C291" s="3">
        <v>27016</v>
      </c>
      <c r="D291">
        <v>50</v>
      </c>
      <c r="E291" t="s">
        <v>30</v>
      </c>
      <c r="F291" t="s">
        <v>13</v>
      </c>
      <c r="G291" t="s">
        <v>18</v>
      </c>
      <c r="H291">
        <v>2375</v>
      </c>
      <c r="I291">
        <v>0</v>
      </c>
      <c r="J291" t="s">
        <v>20</v>
      </c>
      <c r="K291">
        <v>0</v>
      </c>
      <c r="L291" s="5">
        <f t="shared" si="8"/>
        <v>2375</v>
      </c>
      <c r="M291" s="5" t="str">
        <f t="shared" si="9"/>
        <v>[46_50]</v>
      </c>
    </row>
    <row r="292" spans="1:13" x14ac:dyDescent="0.25">
      <c r="A292" t="s">
        <v>320</v>
      </c>
      <c r="B292" t="s">
        <v>21</v>
      </c>
      <c r="C292" s="3">
        <v>35656</v>
      </c>
      <c r="D292">
        <v>26</v>
      </c>
      <c r="E292" t="s">
        <v>12</v>
      </c>
      <c r="F292" t="s">
        <v>13</v>
      </c>
      <c r="G292" t="s">
        <v>23</v>
      </c>
      <c r="H292">
        <v>1975</v>
      </c>
      <c r="I292">
        <v>0</v>
      </c>
      <c r="J292" t="s">
        <v>20</v>
      </c>
      <c r="K292">
        <v>0</v>
      </c>
      <c r="L292" s="5">
        <f t="shared" si="8"/>
        <v>1975</v>
      </c>
      <c r="M292" s="5" t="str">
        <f t="shared" si="9"/>
        <v>[26_30]</v>
      </c>
    </row>
    <row r="293" spans="1:13" x14ac:dyDescent="0.25">
      <c r="A293" t="s">
        <v>321</v>
      </c>
      <c r="B293" t="s">
        <v>21</v>
      </c>
      <c r="C293" s="3">
        <v>26513</v>
      </c>
      <c r="D293">
        <v>51</v>
      </c>
      <c r="E293" t="s">
        <v>29</v>
      </c>
      <c r="F293" t="s">
        <v>13</v>
      </c>
      <c r="G293" t="s">
        <v>14</v>
      </c>
      <c r="H293">
        <v>2025</v>
      </c>
      <c r="I293">
        <v>23634</v>
      </c>
      <c r="J293" t="s">
        <v>20</v>
      </c>
      <c r="K293">
        <v>0</v>
      </c>
      <c r="L293" s="5">
        <f t="shared" si="8"/>
        <v>4388.3999999999996</v>
      </c>
      <c r="M293" s="5" t="str">
        <f t="shared" si="9"/>
        <v>[50_+]</v>
      </c>
    </row>
    <row r="294" spans="1:13" x14ac:dyDescent="0.25">
      <c r="A294" t="s">
        <v>322</v>
      </c>
      <c r="B294" t="s">
        <v>11</v>
      </c>
      <c r="C294" s="3">
        <v>35895</v>
      </c>
      <c r="D294">
        <v>25</v>
      </c>
      <c r="E294" t="s">
        <v>16</v>
      </c>
      <c r="F294" t="s">
        <v>13</v>
      </c>
      <c r="G294" t="s">
        <v>14</v>
      </c>
      <c r="H294">
        <v>2025</v>
      </c>
      <c r="I294">
        <v>24653</v>
      </c>
      <c r="J294" t="s">
        <v>20</v>
      </c>
      <c r="K294">
        <v>0</v>
      </c>
      <c r="L294" s="5">
        <f t="shared" si="8"/>
        <v>4490.3</v>
      </c>
      <c r="M294" s="5" t="str">
        <f t="shared" si="9"/>
        <v>[21_25]</v>
      </c>
    </row>
    <row r="295" spans="1:13" x14ac:dyDescent="0.25">
      <c r="A295" t="s">
        <v>323</v>
      </c>
      <c r="B295" t="s">
        <v>19</v>
      </c>
      <c r="C295" s="3">
        <v>30759</v>
      </c>
      <c r="D295">
        <v>39</v>
      </c>
      <c r="E295" t="s">
        <v>12</v>
      </c>
      <c r="F295" t="s">
        <v>13</v>
      </c>
      <c r="G295" t="s">
        <v>14</v>
      </c>
      <c r="H295">
        <v>2025</v>
      </c>
      <c r="I295">
        <v>21422</v>
      </c>
      <c r="J295" t="s">
        <v>20</v>
      </c>
      <c r="K295">
        <v>0</v>
      </c>
      <c r="L295" s="5">
        <f t="shared" si="8"/>
        <v>4167.2000000000007</v>
      </c>
      <c r="M295" s="5" t="str">
        <f t="shared" si="9"/>
        <v>[36_40]</v>
      </c>
    </row>
    <row r="296" spans="1:13" x14ac:dyDescent="0.25">
      <c r="A296" t="s">
        <v>324</v>
      </c>
      <c r="B296" t="s">
        <v>11</v>
      </c>
      <c r="C296" s="3">
        <v>29834</v>
      </c>
      <c r="D296">
        <v>42</v>
      </c>
      <c r="E296" t="s">
        <v>22</v>
      </c>
      <c r="F296" t="s">
        <v>27</v>
      </c>
      <c r="G296" t="s">
        <v>14</v>
      </c>
      <c r="H296">
        <v>2225</v>
      </c>
      <c r="I296">
        <v>21044</v>
      </c>
      <c r="J296" t="s">
        <v>20</v>
      </c>
      <c r="K296">
        <v>0</v>
      </c>
      <c r="L296" s="5">
        <f t="shared" si="8"/>
        <v>4329.3999999999996</v>
      </c>
      <c r="M296" s="5" t="str">
        <f t="shared" si="9"/>
        <v>[41_45]</v>
      </c>
    </row>
    <row r="297" spans="1:13" x14ac:dyDescent="0.25">
      <c r="A297" t="s">
        <v>325</v>
      </c>
      <c r="B297" t="s">
        <v>19</v>
      </c>
      <c r="C297" s="3">
        <v>27832</v>
      </c>
      <c r="D297">
        <v>47</v>
      </c>
      <c r="E297" t="s">
        <v>16</v>
      </c>
      <c r="F297" t="s">
        <v>27</v>
      </c>
      <c r="G297" t="s">
        <v>14</v>
      </c>
      <c r="H297">
        <v>2225</v>
      </c>
      <c r="I297">
        <v>17482</v>
      </c>
      <c r="J297" t="s">
        <v>20</v>
      </c>
      <c r="K297">
        <v>0</v>
      </c>
      <c r="L297" s="5">
        <f t="shared" si="8"/>
        <v>3973.2</v>
      </c>
      <c r="M297" s="5" t="str">
        <f t="shared" si="9"/>
        <v>[46_50]</v>
      </c>
    </row>
    <row r="298" spans="1:13" x14ac:dyDescent="0.25">
      <c r="A298" t="s">
        <v>326</v>
      </c>
      <c r="B298" t="s">
        <v>21</v>
      </c>
      <c r="C298" s="3">
        <v>34750</v>
      </c>
      <c r="D298">
        <v>28</v>
      </c>
      <c r="E298" t="s">
        <v>26</v>
      </c>
      <c r="F298" t="s">
        <v>27</v>
      </c>
      <c r="G298" t="s">
        <v>23</v>
      </c>
      <c r="H298">
        <v>2175</v>
      </c>
      <c r="I298">
        <v>0</v>
      </c>
      <c r="J298" t="s">
        <v>15</v>
      </c>
      <c r="K298">
        <v>11</v>
      </c>
      <c r="L298" s="5">
        <f t="shared" si="8"/>
        <v>2175</v>
      </c>
      <c r="M298" s="5" t="str">
        <f t="shared" si="9"/>
        <v>[26_30]</v>
      </c>
    </row>
    <row r="299" spans="1:13" x14ac:dyDescent="0.25">
      <c r="A299" t="s">
        <v>327</v>
      </c>
      <c r="B299" t="s">
        <v>21</v>
      </c>
      <c r="C299" s="3">
        <v>27914</v>
      </c>
      <c r="D299">
        <v>47</v>
      </c>
      <c r="E299" t="s">
        <v>22</v>
      </c>
      <c r="F299" t="s">
        <v>13</v>
      </c>
      <c r="G299" t="s">
        <v>14</v>
      </c>
      <c r="H299">
        <v>2025</v>
      </c>
      <c r="I299">
        <v>21369</v>
      </c>
      <c r="J299" t="s">
        <v>15</v>
      </c>
      <c r="K299">
        <v>10</v>
      </c>
      <c r="L299" s="5">
        <f t="shared" si="8"/>
        <v>4161.8999999999996</v>
      </c>
      <c r="M299" s="5" t="str">
        <f t="shared" si="9"/>
        <v>[46_50]</v>
      </c>
    </row>
    <row r="300" spans="1:13" x14ac:dyDescent="0.25">
      <c r="A300" t="s">
        <v>328</v>
      </c>
      <c r="B300" t="s">
        <v>21</v>
      </c>
      <c r="C300" s="3">
        <v>34742</v>
      </c>
      <c r="D300">
        <v>28</v>
      </c>
      <c r="E300" t="s">
        <v>12</v>
      </c>
      <c r="F300" t="s">
        <v>13</v>
      </c>
      <c r="G300" t="s">
        <v>23</v>
      </c>
      <c r="H300">
        <v>1975</v>
      </c>
      <c r="I300">
        <v>0</v>
      </c>
      <c r="J300" t="s">
        <v>20</v>
      </c>
      <c r="K300">
        <v>0</v>
      </c>
      <c r="L300" s="5">
        <f t="shared" si="8"/>
        <v>1975</v>
      </c>
      <c r="M300" s="5" t="str">
        <f t="shared" si="9"/>
        <v>[26_30]</v>
      </c>
    </row>
    <row r="301" spans="1:13" x14ac:dyDescent="0.25">
      <c r="A301" t="s">
        <v>329</v>
      </c>
      <c r="B301" t="s">
        <v>11</v>
      </c>
      <c r="C301" s="3">
        <v>31260</v>
      </c>
      <c r="D301">
        <v>38</v>
      </c>
      <c r="E301" t="s">
        <v>25</v>
      </c>
      <c r="F301" t="s">
        <v>27</v>
      </c>
      <c r="G301" t="s">
        <v>18</v>
      </c>
      <c r="H301">
        <v>2575</v>
      </c>
      <c r="I301">
        <v>0</v>
      </c>
      <c r="J301" t="s">
        <v>20</v>
      </c>
      <c r="K301">
        <v>0</v>
      </c>
      <c r="L301" s="5">
        <f t="shared" si="8"/>
        <v>2575</v>
      </c>
      <c r="M301" s="5" t="str">
        <f t="shared" si="9"/>
        <v>[36_40]</v>
      </c>
    </row>
    <row r="302" spans="1:13" x14ac:dyDescent="0.25">
      <c r="A302" t="s">
        <v>330</v>
      </c>
      <c r="B302" t="s">
        <v>21</v>
      </c>
      <c r="C302" s="3">
        <v>30008</v>
      </c>
      <c r="D302">
        <v>41</v>
      </c>
      <c r="E302" t="s">
        <v>29</v>
      </c>
      <c r="F302" t="s">
        <v>13</v>
      </c>
      <c r="G302" t="s">
        <v>18</v>
      </c>
      <c r="H302">
        <v>2375</v>
      </c>
      <c r="I302">
        <v>0</v>
      </c>
      <c r="J302" t="s">
        <v>15</v>
      </c>
      <c r="K302">
        <v>15</v>
      </c>
      <c r="L302" s="5">
        <f t="shared" si="8"/>
        <v>2375</v>
      </c>
      <c r="M302" s="5" t="str">
        <f t="shared" si="9"/>
        <v>[41_45]</v>
      </c>
    </row>
    <row r="303" spans="1:13" x14ac:dyDescent="0.25">
      <c r="A303" t="s">
        <v>331</v>
      </c>
      <c r="B303" t="s">
        <v>19</v>
      </c>
      <c r="C303" s="3">
        <v>26687</v>
      </c>
      <c r="D303">
        <v>50</v>
      </c>
      <c r="E303" t="s">
        <v>26</v>
      </c>
      <c r="F303" t="s">
        <v>17</v>
      </c>
      <c r="G303" t="s">
        <v>14</v>
      </c>
      <c r="H303">
        <v>1825</v>
      </c>
      <c r="I303">
        <v>21304</v>
      </c>
      <c r="J303" t="s">
        <v>20</v>
      </c>
      <c r="K303">
        <v>0</v>
      </c>
      <c r="L303" s="5">
        <f t="shared" si="8"/>
        <v>3955.4</v>
      </c>
      <c r="M303" s="5" t="str">
        <f t="shared" si="9"/>
        <v>[46_50]</v>
      </c>
    </row>
    <row r="304" spans="1:13" x14ac:dyDescent="0.25">
      <c r="A304" t="s">
        <v>332</v>
      </c>
      <c r="B304" t="s">
        <v>19</v>
      </c>
      <c r="C304" s="3">
        <v>29601</v>
      </c>
      <c r="D304">
        <v>42</v>
      </c>
      <c r="E304" t="s">
        <v>12</v>
      </c>
      <c r="F304" t="s">
        <v>27</v>
      </c>
      <c r="G304" t="s">
        <v>23</v>
      </c>
      <c r="H304">
        <v>2175</v>
      </c>
      <c r="I304">
        <v>0</v>
      </c>
      <c r="J304" t="s">
        <v>15</v>
      </c>
      <c r="K304">
        <v>10</v>
      </c>
      <c r="L304" s="5">
        <f t="shared" si="8"/>
        <v>2175</v>
      </c>
      <c r="M304" s="5" t="str">
        <f t="shared" si="9"/>
        <v>[41_45]</v>
      </c>
    </row>
    <row r="305" spans="1:13" x14ac:dyDescent="0.25">
      <c r="A305" t="s">
        <v>333</v>
      </c>
      <c r="B305" t="s">
        <v>11</v>
      </c>
      <c r="C305" s="3">
        <v>34335</v>
      </c>
      <c r="D305">
        <v>29</v>
      </c>
      <c r="E305" t="s">
        <v>12</v>
      </c>
      <c r="F305" t="s">
        <v>13</v>
      </c>
      <c r="G305" t="s">
        <v>18</v>
      </c>
      <c r="H305">
        <v>2375</v>
      </c>
      <c r="I305">
        <v>0</v>
      </c>
      <c r="J305" t="s">
        <v>15</v>
      </c>
      <c r="K305">
        <v>8</v>
      </c>
      <c r="L305" s="5">
        <f t="shared" si="8"/>
        <v>2375</v>
      </c>
      <c r="M305" s="5" t="str">
        <f t="shared" si="9"/>
        <v>[26_30]</v>
      </c>
    </row>
    <row r="306" spans="1:13" x14ac:dyDescent="0.25">
      <c r="A306" t="s">
        <v>334</v>
      </c>
      <c r="B306" t="s">
        <v>21</v>
      </c>
      <c r="C306" s="3">
        <v>26710</v>
      </c>
      <c r="D306">
        <v>50</v>
      </c>
      <c r="E306" t="s">
        <v>29</v>
      </c>
      <c r="F306" t="s">
        <v>13</v>
      </c>
      <c r="G306" t="s">
        <v>23</v>
      </c>
      <c r="H306">
        <v>1975</v>
      </c>
      <c r="I306">
        <v>0</v>
      </c>
      <c r="J306" t="s">
        <v>20</v>
      </c>
      <c r="K306">
        <v>0</v>
      </c>
      <c r="L306" s="5">
        <f t="shared" si="8"/>
        <v>1975</v>
      </c>
      <c r="M306" s="5" t="str">
        <f t="shared" si="9"/>
        <v>[46_50]</v>
      </c>
    </row>
    <row r="307" spans="1:13" x14ac:dyDescent="0.25">
      <c r="A307" t="s">
        <v>335</v>
      </c>
      <c r="B307" t="s">
        <v>11</v>
      </c>
      <c r="C307" s="3">
        <v>29664</v>
      </c>
      <c r="D307">
        <v>42</v>
      </c>
      <c r="E307" t="s">
        <v>25</v>
      </c>
      <c r="F307" t="s">
        <v>17</v>
      </c>
      <c r="G307" t="s">
        <v>23</v>
      </c>
      <c r="H307">
        <v>1775</v>
      </c>
      <c r="I307">
        <v>0</v>
      </c>
      <c r="J307" t="s">
        <v>20</v>
      </c>
      <c r="K307">
        <v>0</v>
      </c>
      <c r="L307" s="5">
        <f t="shared" si="8"/>
        <v>1775</v>
      </c>
      <c r="M307" s="5" t="str">
        <f t="shared" si="9"/>
        <v>[41_45]</v>
      </c>
    </row>
    <row r="308" spans="1:13" x14ac:dyDescent="0.25">
      <c r="A308" t="s">
        <v>336</v>
      </c>
      <c r="B308" t="s">
        <v>21</v>
      </c>
      <c r="C308" s="3">
        <v>27903</v>
      </c>
      <c r="D308">
        <v>47</v>
      </c>
      <c r="E308" t="s">
        <v>12</v>
      </c>
      <c r="F308" t="s">
        <v>13</v>
      </c>
      <c r="G308" t="s">
        <v>14</v>
      </c>
      <c r="H308">
        <v>2025</v>
      </c>
      <c r="I308">
        <v>10318</v>
      </c>
      <c r="J308" t="s">
        <v>15</v>
      </c>
      <c r="K308">
        <v>9</v>
      </c>
      <c r="L308" s="5">
        <f t="shared" si="8"/>
        <v>3056.8</v>
      </c>
      <c r="M308" s="5" t="str">
        <f t="shared" si="9"/>
        <v>[46_50]</v>
      </c>
    </row>
    <row r="309" spans="1:13" x14ac:dyDescent="0.25">
      <c r="A309" t="s">
        <v>337</v>
      </c>
      <c r="B309" t="s">
        <v>21</v>
      </c>
      <c r="C309" s="3">
        <v>28691</v>
      </c>
      <c r="D309">
        <v>45</v>
      </c>
      <c r="E309" t="s">
        <v>29</v>
      </c>
      <c r="F309" t="s">
        <v>13</v>
      </c>
      <c r="G309" t="s">
        <v>14</v>
      </c>
      <c r="H309">
        <v>2025</v>
      </c>
      <c r="I309">
        <v>15056</v>
      </c>
      <c r="J309" t="s">
        <v>15</v>
      </c>
      <c r="K309">
        <v>5</v>
      </c>
      <c r="L309" s="5">
        <f t="shared" si="8"/>
        <v>3530.6000000000004</v>
      </c>
      <c r="M309" s="5" t="str">
        <f t="shared" si="9"/>
        <v>[41_45]</v>
      </c>
    </row>
    <row r="310" spans="1:13" x14ac:dyDescent="0.25">
      <c r="A310" t="s">
        <v>338</v>
      </c>
      <c r="B310" t="s">
        <v>21</v>
      </c>
      <c r="C310" s="3">
        <v>27132</v>
      </c>
      <c r="D310">
        <v>49</v>
      </c>
      <c r="E310" t="s">
        <v>12</v>
      </c>
      <c r="F310" t="s">
        <v>27</v>
      </c>
      <c r="G310" t="s">
        <v>14</v>
      </c>
      <c r="H310">
        <v>2225</v>
      </c>
      <c r="I310">
        <v>22767</v>
      </c>
      <c r="J310" t="s">
        <v>15</v>
      </c>
      <c r="K310">
        <v>3</v>
      </c>
      <c r="L310" s="5">
        <f t="shared" si="8"/>
        <v>4501.7000000000007</v>
      </c>
      <c r="M310" s="5" t="str">
        <f t="shared" si="9"/>
        <v>[46_50]</v>
      </c>
    </row>
    <row r="311" spans="1:13" x14ac:dyDescent="0.25">
      <c r="A311" t="s">
        <v>339</v>
      </c>
      <c r="B311" t="s">
        <v>21</v>
      </c>
      <c r="C311" s="3">
        <v>33299</v>
      </c>
      <c r="D311">
        <v>32</v>
      </c>
      <c r="E311" t="s">
        <v>16</v>
      </c>
      <c r="F311" t="s">
        <v>17</v>
      </c>
      <c r="G311" t="s">
        <v>18</v>
      </c>
      <c r="H311">
        <v>2175</v>
      </c>
      <c r="I311">
        <v>0</v>
      </c>
      <c r="J311" t="s">
        <v>15</v>
      </c>
      <c r="K311">
        <v>7</v>
      </c>
      <c r="L311" s="5">
        <f t="shared" si="8"/>
        <v>2175</v>
      </c>
      <c r="M311" s="5" t="str">
        <f t="shared" si="9"/>
        <v>[31_35]</v>
      </c>
    </row>
    <row r="312" spans="1:13" x14ac:dyDescent="0.25">
      <c r="A312" t="s">
        <v>340</v>
      </c>
      <c r="B312" t="s">
        <v>19</v>
      </c>
      <c r="C312" s="3">
        <v>35740</v>
      </c>
      <c r="D312">
        <v>26</v>
      </c>
      <c r="E312" t="s">
        <v>25</v>
      </c>
      <c r="F312" t="s">
        <v>13</v>
      </c>
      <c r="G312" t="s">
        <v>23</v>
      </c>
      <c r="H312">
        <v>1975</v>
      </c>
      <c r="I312">
        <v>0</v>
      </c>
      <c r="J312" t="s">
        <v>15</v>
      </c>
      <c r="K312">
        <v>5</v>
      </c>
      <c r="L312" s="5">
        <f t="shared" si="8"/>
        <v>1975</v>
      </c>
      <c r="M312" s="5" t="str">
        <f t="shared" si="9"/>
        <v>[26_30]</v>
      </c>
    </row>
    <row r="313" spans="1:13" x14ac:dyDescent="0.25">
      <c r="A313" t="s">
        <v>341</v>
      </c>
      <c r="B313" t="s">
        <v>19</v>
      </c>
      <c r="C313" s="3">
        <v>33738</v>
      </c>
      <c r="D313">
        <v>31</v>
      </c>
      <c r="E313" t="s">
        <v>25</v>
      </c>
      <c r="F313" t="s">
        <v>13</v>
      </c>
      <c r="G313" t="s">
        <v>23</v>
      </c>
      <c r="H313">
        <v>1975</v>
      </c>
      <c r="I313">
        <v>0</v>
      </c>
      <c r="J313" t="s">
        <v>20</v>
      </c>
      <c r="K313">
        <v>0</v>
      </c>
      <c r="L313" s="5">
        <f t="shared" si="8"/>
        <v>1975</v>
      </c>
      <c r="M313" s="5" t="str">
        <f t="shared" si="9"/>
        <v>[31_35]</v>
      </c>
    </row>
    <row r="314" spans="1:13" x14ac:dyDescent="0.25">
      <c r="A314" t="s">
        <v>342</v>
      </c>
      <c r="B314" t="s">
        <v>21</v>
      </c>
      <c r="C314" s="3">
        <v>27887</v>
      </c>
      <c r="D314">
        <v>47</v>
      </c>
      <c r="E314" t="s">
        <v>25</v>
      </c>
      <c r="F314" t="s">
        <v>13</v>
      </c>
      <c r="G314" t="s">
        <v>23</v>
      </c>
      <c r="H314">
        <v>1975</v>
      </c>
      <c r="I314">
        <v>0</v>
      </c>
      <c r="J314" t="s">
        <v>15</v>
      </c>
      <c r="K314">
        <v>8</v>
      </c>
      <c r="L314" s="5">
        <f t="shared" si="8"/>
        <v>1975</v>
      </c>
      <c r="M314" s="5" t="str">
        <f t="shared" si="9"/>
        <v>[46_50]</v>
      </c>
    </row>
    <row r="315" spans="1:13" x14ac:dyDescent="0.25">
      <c r="A315" t="s">
        <v>343</v>
      </c>
      <c r="B315" t="s">
        <v>19</v>
      </c>
      <c r="C315" s="3">
        <v>26950</v>
      </c>
      <c r="D315">
        <v>50</v>
      </c>
      <c r="E315" t="s">
        <v>16</v>
      </c>
      <c r="F315" t="s">
        <v>17</v>
      </c>
      <c r="G315" t="s">
        <v>23</v>
      </c>
      <c r="H315">
        <v>1775</v>
      </c>
      <c r="I315">
        <v>0</v>
      </c>
      <c r="J315" t="s">
        <v>20</v>
      </c>
      <c r="K315">
        <v>0</v>
      </c>
      <c r="L315" s="5">
        <f t="shared" si="8"/>
        <v>1775</v>
      </c>
      <c r="M315" s="5" t="str">
        <f t="shared" si="9"/>
        <v>[46_50]</v>
      </c>
    </row>
    <row r="316" spans="1:13" x14ac:dyDescent="0.25">
      <c r="A316" t="s">
        <v>344</v>
      </c>
      <c r="B316" t="s">
        <v>19</v>
      </c>
      <c r="C316" s="3">
        <v>33359</v>
      </c>
      <c r="D316">
        <v>32</v>
      </c>
      <c r="E316" t="s">
        <v>26</v>
      </c>
      <c r="F316" t="s">
        <v>27</v>
      </c>
      <c r="G316" t="s">
        <v>18</v>
      </c>
      <c r="H316">
        <v>2575</v>
      </c>
      <c r="I316">
        <v>0</v>
      </c>
      <c r="J316" t="s">
        <v>15</v>
      </c>
      <c r="K316">
        <v>2</v>
      </c>
      <c r="L316" s="5">
        <f t="shared" si="8"/>
        <v>2575</v>
      </c>
      <c r="M316" s="5" t="str">
        <f t="shared" si="9"/>
        <v>[31_35]</v>
      </c>
    </row>
    <row r="317" spans="1:13" x14ac:dyDescent="0.25">
      <c r="A317" t="s">
        <v>345</v>
      </c>
      <c r="B317" t="s">
        <v>19</v>
      </c>
      <c r="C317" s="3">
        <v>32879</v>
      </c>
      <c r="D317">
        <v>33</v>
      </c>
      <c r="E317" t="s">
        <v>24</v>
      </c>
      <c r="F317" t="s">
        <v>13</v>
      </c>
      <c r="G317" t="s">
        <v>23</v>
      </c>
      <c r="H317">
        <v>1975</v>
      </c>
      <c r="I317">
        <v>0</v>
      </c>
      <c r="J317" t="s">
        <v>20</v>
      </c>
      <c r="K317">
        <v>0</v>
      </c>
      <c r="L317" s="5">
        <f t="shared" si="8"/>
        <v>1975</v>
      </c>
      <c r="M317" s="5" t="str">
        <f t="shared" si="9"/>
        <v>[31_35]</v>
      </c>
    </row>
    <row r="318" spans="1:13" x14ac:dyDescent="0.25">
      <c r="A318" t="s">
        <v>346</v>
      </c>
      <c r="B318" t="s">
        <v>21</v>
      </c>
      <c r="C318" s="3">
        <v>26856</v>
      </c>
      <c r="D318">
        <v>50</v>
      </c>
      <c r="E318" t="s">
        <v>29</v>
      </c>
      <c r="F318" t="s">
        <v>13</v>
      </c>
      <c r="G318" t="s">
        <v>23</v>
      </c>
      <c r="H318">
        <v>1975</v>
      </c>
      <c r="I318">
        <v>0</v>
      </c>
      <c r="J318" t="s">
        <v>15</v>
      </c>
      <c r="K318">
        <v>14</v>
      </c>
      <c r="L318" s="5">
        <f t="shared" si="8"/>
        <v>1975</v>
      </c>
      <c r="M318" s="5" t="str">
        <f t="shared" si="9"/>
        <v>[46_50]</v>
      </c>
    </row>
    <row r="319" spans="1:13" x14ac:dyDescent="0.25">
      <c r="A319" t="s">
        <v>347</v>
      </c>
      <c r="B319" t="s">
        <v>11</v>
      </c>
      <c r="C319" s="3">
        <v>27485</v>
      </c>
      <c r="D319">
        <v>48</v>
      </c>
      <c r="E319" t="s">
        <v>25</v>
      </c>
      <c r="F319" t="s">
        <v>17</v>
      </c>
      <c r="G319" t="s">
        <v>14</v>
      </c>
      <c r="H319">
        <v>1825</v>
      </c>
      <c r="I319">
        <v>24798</v>
      </c>
      <c r="J319" t="s">
        <v>15</v>
      </c>
      <c r="K319">
        <v>1</v>
      </c>
      <c r="L319" s="5">
        <f t="shared" si="8"/>
        <v>4304.8</v>
      </c>
      <c r="M319" s="5" t="str">
        <f t="shared" si="9"/>
        <v>[46_50]</v>
      </c>
    </row>
    <row r="320" spans="1:13" x14ac:dyDescent="0.25">
      <c r="A320" t="s">
        <v>348</v>
      </c>
      <c r="B320" t="s">
        <v>21</v>
      </c>
      <c r="C320" s="3">
        <v>29872</v>
      </c>
      <c r="D320">
        <v>42</v>
      </c>
      <c r="E320" t="s">
        <v>22</v>
      </c>
      <c r="F320" t="s">
        <v>13</v>
      </c>
      <c r="G320" t="s">
        <v>18</v>
      </c>
      <c r="H320">
        <v>2375</v>
      </c>
      <c r="I320">
        <v>0</v>
      </c>
      <c r="J320" t="s">
        <v>15</v>
      </c>
      <c r="K320">
        <v>2</v>
      </c>
      <c r="L320" s="5">
        <f t="shared" si="8"/>
        <v>2375</v>
      </c>
      <c r="M320" s="5" t="str">
        <f t="shared" si="9"/>
        <v>[41_45]</v>
      </c>
    </row>
    <row r="321" spans="1:13" x14ac:dyDescent="0.25">
      <c r="A321" t="s">
        <v>349</v>
      </c>
      <c r="B321" t="s">
        <v>11</v>
      </c>
      <c r="C321" s="3">
        <v>34130</v>
      </c>
      <c r="D321">
        <v>30</v>
      </c>
      <c r="E321" t="s">
        <v>25</v>
      </c>
      <c r="F321" t="s">
        <v>17</v>
      </c>
      <c r="G321" t="s">
        <v>23</v>
      </c>
      <c r="H321">
        <v>1775</v>
      </c>
      <c r="I321">
        <v>0</v>
      </c>
      <c r="J321" t="s">
        <v>15</v>
      </c>
      <c r="K321">
        <v>13</v>
      </c>
      <c r="L321" s="5">
        <f t="shared" si="8"/>
        <v>1775</v>
      </c>
      <c r="M321" s="5" t="str">
        <f t="shared" si="9"/>
        <v>[26_30]</v>
      </c>
    </row>
    <row r="322" spans="1:13" x14ac:dyDescent="0.25">
      <c r="A322" t="s">
        <v>350</v>
      </c>
      <c r="B322" t="s">
        <v>11</v>
      </c>
      <c r="C322" s="3">
        <v>30446</v>
      </c>
      <c r="D322">
        <v>40</v>
      </c>
      <c r="E322" t="s">
        <v>22</v>
      </c>
      <c r="F322" t="s">
        <v>27</v>
      </c>
      <c r="G322" t="s">
        <v>23</v>
      </c>
      <c r="H322">
        <v>2175</v>
      </c>
      <c r="I322">
        <v>0</v>
      </c>
      <c r="J322" t="s">
        <v>15</v>
      </c>
      <c r="K322">
        <v>12</v>
      </c>
      <c r="L322" s="5">
        <f t="shared" si="8"/>
        <v>2175</v>
      </c>
      <c r="M322" s="5" t="str">
        <f t="shared" si="9"/>
        <v>[36_40]</v>
      </c>
    </row>
    <row r="323" spans="1:13" x14ac:dyDescent="0.25">
      <c r="A323" t="s">
        <v>351</v>
      </c>
      <c r="B323" t="s">
        <v>11</v>
      </c>
      <c r="C323" s="3">
        <v>27822</v>
      </c>
      <c r="D323">
        <v>47</v>
      </c>
      <c r="E323" t="s">
        <v>29</v>
      </c>
      <c r="F323" t="s">
        <v>13</v>
      </c>
      <c r="G323" t="s">
        <v>14</v>
      </c>
      <c r="H323">
        <v>2025</v>
      </c>
      <c r="I323">
        <v>11122</v>
      </c>
      <c r="J323" t="s">
        <v>15</v>
      </c>
      <c r="K323">
        <v>7</v>
      </c>
      <c r="L323" s="5">
        <f t="shared" ref="L323:L386" si="10">H323+10%*I323</f>
        <v>3137.2</v>
      </c>
      <c r="M323" s="5" t="str">
        <f t="shared" ref="M323:M386" si="11">VLOOKUP(D323,$P$3:$Q$9,2,TRUE)</f>
        <v>[46_50]</v>
      </c>
    </row>
    <row r="324" spans="1:13" x14ac:dyDescent="0.25">
      <c r="A324" t="s">
        <v>352</v>
      </c>
      <c r="B324" t="s">
        <v>21</v>
      </c>
      <c r="C324" s="3">
        <v>34352</v>
      </c>
      <c r="D324">
        <v>29</v>
      </c>
      <c r="E324" t="s">
        <v>31</v>
      </c>
      <c r="F324" t="s">
        <v>13</v>
      </c>
      <c r="G324" t="s">
        <v>18</v>
      </c>
      <c r="H324">
        <v>2375</v>
      </c>
      <c r="I324">
        <v>0</v>
      </c>
      <c r="J324" t="s">
        <v>20</v>
      </c>
      <c r="K324">
        <v>0</v>
      </c>
      <c r="L324" s="5">
        <f t="shared" si="10"/>
        <v>2375</v>
      </c>
      <c r="M324" s="5" t="str">
        <f t="shared" si="11"/>
        <v>[26_30]</v>
      </c>
    </row>
    <row r="325" spans="1:13" x14ac:dyDescent="0.25">
      <c r="A325" t="s">
        <v>353</v>
      </c>
      <c r="B325" t="s">
        <v>11</v>
      </c>
      <c r="C325" s="3">
        <v>33077</v>
      </c>
      <c r="D325">
        <v>33</v>
      </c>
      <c r="E325" t="s">
        <v>22</v>
      </c>
      <c r="F325" t="s">
        <v>13</v>
      </c>
      <c r="G325" t="s">
        <v>14</v>
      </c>
      <c r="H325">
        <v>2025</v>
      </c>
      <c r="I325">
        <v>11762</v>
      </c>
      <c r="J325" t="s">
        <v>15</v>
      </c>
      <c r="K325">
        <v>4</v>
      </c>
      <c r="L325" s="5">
        <f t="shared" si="10"/>
        <v>3201.2</v>
      </c>
      <c r="M325" s="5" t="str">
        <f t="shared" si="11"/>
        <v>[31_35]</v>
      </c>
    </row>
    <row r="326" spans="1:13" x14ac:dyDescent="0.25">
      <c r="A326" t="s">
        <v>354</v>
      </c>
      <c r="B326" t="s">
        <v>19</v>
      </c>
      <c r="C326" s="3">
        <v>30717</v>
      </c>
      <c r="D326">
        <v>39</v>
      </c>
      <c r="E326" t="s">
        <v>30</v>
      </c>
      <c r="F326" t="s">
        <v>17</v>
      </c>
      <c r="G326" t="s">
        <v>14</v>
      </c>
      <c r="H326">
        <v>1825</v>
      </c>
      <c r="I326">
        <v>13801</v>
      </c>
      <c r="J326" t="s">
        <v>15</v>
      </c>
      <c r="K326">
        <v>9</v>
      </c>
      <c r="L326" s="5">
        <f t="shared" si="10"/>
        <v>3205.1000000000004</v>
      </c>
      <c r="M326" s="5" t="str">
        <f t="shared" si="11"/>
        <v>[36_40]</v>
      </c>
    </row>
    <row r="327" spans="1:13" x14ac:dyDescent="0.25">
      <c r="A327" t="s">
        <v>355</v>
      </c>
      <c r="B327" t="s">
        <v>19</v>
      </c>
      <c r="C327" s="3">
        <v>31933</v>
      </c>
      <c r="D327">
        <v>36</v>
      </c>
      <c r="E327" t="s">
        <v>24</v>
      </c>
      <c r="F327" t="s">
        <v>17</v>
      </c>
      <c r="G327" t="s">
        <v>23</v>
      </c>
      <c r="H327">
        <v>1775</v>
      </c>
      <c r="I327">
        <v>0</v>
      </c>
      <c r="J327" t="s">
        <v>15</v>
      </c>
      <c r="K327">
        <v>1</v>
      </c>
      <c r="L327" s="5">
        <f t="shared" si="10"/>
        <v>1775</v>
      </c>
      <c r="M327" s="5" t="str">
        <f t="shared" si="11"/>
        <v>[36_40]</v>
      </c>
    </row>
    <row r="328" spans="1:13" x14ac:dyDescent="0.25">
      <c r="A328" t="s">
        <v>356</v>
      </c>
      <c r="B328" t="s">
        <v>11</v>
      </c>
      <c r="C328" s="3">
        <v>32459</v>
      </c>
      <c r="D328">
        <v>35</v>
      </c>
      <c r="E328" t="s">
        <v>16</v>
      </c>
      <c r="F328" t="s">
        <v>27</v>
      </c>
      <c r="G328" t="s">
        <v>18</v>
      </c>
      <c r="H328">
        <v>2575</v>
      </c>
      <c r="I328">
        <v>0</v>
      </c>
      <c r="J328" t="s">
        <v>15</v>
      </c>
      <c r="K328">
        <v>10</v>
      </c>
      <c r="L328" s="5">
        <f t="shared" si="10"/>
        <v>2575</v>
      </c>
      <c r="M328" s="5" t="str">
        <f t="shared" si="11"/>
        <v>[31_35]</v>
      </c>
    </row>
    <row r="329" spans="1:13" x14ac:dyDescent="0.25">
      <c r="A329" t="s">
        <v>357</v>
      </c>
      <c r="B329" t="s">
        <v>19</v>
      </c>
      <c r="C329" s="3">
        <v>29401</v>
      </c>
      <c r="D329">
        <v>43</v>
      </c>
      <c r="E329" t="s">
        <v>26</v>
      </c>
      <c r="F329" t="s">
        <v>27</v>
      </c>
      <c r="G329" t="s">
        <v>23</v>
      </c>
      <c r="H329">
        <v>2175</v>
      </c>
      <c r="I329">
        <v>0</v>
      </c>
      <c r="J329" t="s">
        <v>20</v>
      </c>
      <c r="K329">
        <v>0</v>
      </c>
      <c r="L329" s="5">
        <f t="shared" si="10"/>
        <v>2175</v>
      </c>
      <c r="M329" s="5" t="str">
        <f t="shared" si="11"/>
        <v>[41_45]</v>
      </c>
    </row>
    <row r="330" spans="1:13" x14ac:dyDescent="0.25">
      <c r="A330" t="s">
        <v>358</v>
      </c>
      <c r="B330" t="s">
        <v>19</v>
      </c>
      <c r="C330" s="3">
        <v>34542</v>
      </c>
      <c r="D330">
        <v>29</v>
      </c>
      <c r="E330" t="s">
        <v>25</v>
      </c>
      <c r="F330" t="s">
        <v>17</v>
      </c>
      <c r="G330" t="s">
        <v>23</v>
      </c>
      <c r="H330">
        <v>1775</v>
      </c>
      <c r="I330">
        <v>0</v>
      </c>
      <c r="J330" t="s">
        <v>20</v>
      </c>
      <c r="K330">
        <v>0</v>
      </c>
      <c r="L330" s="5">
        <f t="shared" si="10"/>
        <v>1775</v>
      </c>
      <c r="M330" s="5" t="str">
        <f t="shared" si="11"/>
        <v>[26_30]</v>
      </c>
    </row>
    <row r="331" spans="1:13" x14ac:dyDescent="0.25">
      <c r="A331" t="s">
        <v>359</v>
      </c>
      <c r="B331" t="s">
        <v>11</v>
      </c>
      <c r="C331" s="3">
        <v>31808</v>
      </c>
      <c r="D331">
        <v>36</v>
      </c>
      <c r="E331" t="s">
        <v>24</v>
      </c>
      <c r="F331" t="s">
        <v>13</v>
      </c>
      <c r="G331" t="s">
        <v>14</v>
      </c>
      <c r="H331">
        <v>2025</v>
      </c>
      <c r="I331">
        <v>21441</v>
      </c>
      <c r="J331" t="s">
        <v>15</v>
      </c>
      <c r="K331">
        <v>13</v>
      </c>
      <c r="L331" s="5">
        <f t="shared" si="10"/>
        <v>4169.1000000000004</v>
      </c>
      <c r="M331" s="5" t="str">
        <f t="shared" si="11"/>
        <v>[36_40]</v>
      </c>
    </row>
    <row r="332" spans="1:13" x14ac:dyDescent="0.25">
      <c r="A332" t="s">
        <v>360</v>
      </c>
      <c r="B332" t="s">
        <v>11</v>
      </c>
      <c r="C332" s="3">
        <v>33013</v>
      </c>
      <c r="D332">
        <v>33</v>
      </c>
      <c r="E332" t="s">
        <v>22</v>
      </c>
      <c r="F332" t="s">
        <v>17</v>
      </c>
      <c r="G332" t="s">
        <v>18</v>
      </c>
      <c r="H332">
        <v>2175</v>
      </c>
      <c r="I332">
        <v>0</v>
      </c>
      <c r="J332" t="s">
        <v>20</v>
      </c>
      <c r="K332">
        <v>0</v>
      </c>
      <c r="L332" s="5">
        <f t="shared" si="10"/>
        <v>2175</v>
      </c>
      <c r="M332" s="5" t="str">
        <f t="shared" si="11"/>
        <v>[31_35]</v>
      </c>
    </row>
    <row r="333" spans="1:13" x14ac:dyDescent="0.25">
      <c r="A333" t="s">
        <v>361</v>
      </c>
      <c r="B333" t="s">
        <v>11</v>
      </c>
      <c r="C333" s="3">
        <v>29757</v>
      </c>
      <c r="D333">
        <v>42</v>
      </c>
      <c r="E333" t="s">
        <v>22</v>
      </c>
      <c r="F333" t="s">
        <v>17</v>
      </c>
      <c r="G333" t="s">
        <v>18</v>
      </c>
      <c r="H333">
        <v>2175</v>
      </c>
      <c r="I333">
        <v>0</v>
      </c>
      <c r="J333" t="s">
        <v>15</v>
      </c>
      <c r="K333">
        <v>3</v>
      </c>
      <c r="L333" s="5">
        <f t="shared" si="10"/>
        <v>2175</v>
      </c>
      <c r="M333" s="5" t="str">
        <f t="shared" si="11"/>
        <v>[41_45]</v>
      </c>
    </row>
    <row r="334" spans="1:13" x14ac:dyDescent="0.25">
      <c r="A334" t="s">
        <v>362</v>
      </c>
      <c r="B334" t="s">
        <v>21</v>
      </c>
      <c r="C334" s="3">
        <v>32959</v>
      </c>
      <c r="D334">
        <v>33</v>
      </c>
      <c r="E334" t="s">
        <v>30</v>
      </c>
      <c r="F334" t="s">
        <v>13</v>
      </c>
      <c r="G334" t="s">
        <v>14</v>
      </c>
      <c r="H334">
        <v>2025</v>
      </c>
      <c r="I334">
        <v>20688</v>
      </c>
      <c r="J334" t="s">
        <v>15</v>
      </c>
      <c r="K334">
        <v>13</v>
      </c>
      <c r="L334" s="5">
        <f t="shared" si="10"/>
        <v>4093.8</v>
      </c>
      <c r="M334" s="5" t="str">
        <f t="shared" si="11"/>
        <v>[31_35]</v>
      </c>
    </row>
    <row r="335" spans="1:13" x14ac:dyDescent="0.25">
      <c r="A335" t="s">
        <v>363</v>
      </c>
      <c r="B335" t="s">
        <v>21</v>
      </c>
      <c r="C335" s="3">
        <v>30269</v>
      </c>
      <c r="D335">
        <v>41</v>
      </c>
      <c r="E335" t="s">
        <v>26</v>
      </c>
      <c r="F335" t="s">
        <v>13</v>
      </c>
      <c r="G335" t="s">
        <v>14</v>
      </c>
      <c r="H335">
        <v>2025</v>
      </c>
      <c r="I335">
        <v>12157</v>
      </c>
      <c r="J335" t="s">
        <v>15</v>
      </c>
      <c r="K335">
        <v>13</v>
      </c>
      <c r="L335" s="5">
        <f t="shared" si="10"/>
        <v>3240.7</v>
      </c>
      <c r="M335" s="5" t="str">
        <f t="shared" si="11"/>
        <v>[41_45]</v>
      </c>
    </row>
    <row r="336" spans="1:13" x14ac:dyDescent="0.25">
      <c r="A336" t="s">
        <v>364</v>
      </c>
      <c r="B336" t="s">
        <v>21</v>
      </c>
      <c r="C336" s="3">
        <v>31955</v>
      </c>
      <c r="D336">
        <v>36</v>
      </c>
      <c r="E336" t="s">
        <v>30</v>
      </c>
      <c r="F336" t="s">
        <v>27</v>
      </c>
      <c r="G336" t="s">
        <v>18</v>
      </c>
      <c r="H336">
        <v>2575</v>
      </c>
      <c r="I336">
        <v>0</v>
      </c>
      <c r="J336" t="s">
        <v>15</v>
      </c>
      <c r="K336">
        <v>3</v>
      </c>
      <c r="L336" s="5">
        <f t="shared" si="10"/>
        <v>2575</v>
      </c>
      <c r="M336" s="5" t="str">
        <f t="shared" si="11"/>
        <v>[36_40]</v>
      </c>
    </row>
    <row r="337" spans="1:13" x14ac:dyDescent="0.25">
      <c r="A337" t="s">
        <v>365</v>
      </c>
      <c r="B337" t="s">
        <v>19</v>
      </c>
      <c r="C337" s="3">
        <v>35302</v>
      </c>
      <c r="D337">
        <v>27</v>
      </c>
      <c r="E337" t="s">
        <v>29</v>
      </c>
      <c r="F337" t="s">
        <v>17</v>
      </c>
      <c r="G337" t="s">
        <v>14</v>
      </c>
      <c r="H337">
        <v>1825</v>
      </c>
      <c r="I337">
        <v>21568</v>
      </c>
      <c r="J337" t="s">
        <v>20</v>
      </c>
      <c r="K337">
        <v>0</v>
      </c>
      <c r="L337" s="5">
        <f t="shared" si="10"/>
        <v>3981.8</v>
      </c>
      <c r="M337" s="5" t="str">
        <f t="shared" si="11"/>
        <v>[26_30]</v>
      </c>
    </row>
    <row r="338" spans="1:13" x14ac:dyDescent="0.25">
      <c r="A338" t="s">
        <v>366</v>
      </c>
      <c r="B338" t="s">
        <v>11</v>
      </c>
      <c r="C338" s="3">
        <v>31225</v>
      </c>
      <c r="D338">
        <v>38</v>
      </c>
      <c r="E338" t="s">
        <v>25</v>
      </c>
      <c r="F338" t="s">
        <v>27</v>
      </c>
      <c r="G338" t="s">
        <v>18</v>
      </c>
      <c r="H338">
        <v>2575</v>
      </c>
      <c r="I338">
        <v>0</v>
      </c>
      <c r="J338" t="s">
        <v>20</v>
      </c>
      <c r="K338">
        <v>0</v>
      </c>
      <c r="L338" s="5">
        <f t="shared" si="10"/>
        <v>2575</v>
      </c>
      <c r="M338" s="5" t="str">
        <f t="shared" si="11"/>
        <v>[36_40]</v>
      </c>
    </row>
    <row r="339" spans="1:13" x14ac:dyDescent="0.25">
      <c r="A339" t="s">
        <v>367</v>
      </c>
      <c r="B339" t="s">
        <v>11</v>
      </c>
      <c r="C339" s="3">
        <v>35806</v>
      </c>
      <c r="D339">
        <v>25</v>
      </c>
      <c r="E339" t="s">
        <v>28</v>
      </c>
      <c r="F339" t="s">
        <v>13</v>
      </c>
      <c r="G339" t="s">
        <v>23</v>
      </c>
      <c r="H339">
        <v>1975</v>
      </c>
      <c r="I339">
        <v>0</v>
      </c>
      <c r="J339" t="s">
        <v>20</v>
      </c>
      <c r="K339">
        <v>0</v>
      </c>
      <c r="L339" s="5">
        <f t="shared" si="10"/>
        <v>1975</v>
      </c>
      <c r="M339" s="5" t="str">
        <f t="shared" si="11"/>
        <v>[21_25]</v>
      </c>
    </row>
    <row r="340" spans="1:13" x14ac:dyDescent="0.25">
      <c r="A340" t="s">
        <v>368</v>
      </c>
      <c r="B340" t="s">
        <v>11</v>
      </c>
      <c r="C340" s="3">
        <v>31322</v>
      </c>
      <c r="D340">
        <v>38</v>
      </c>
      <c r="E340" t="s">
        <v>24</v>
      </c>
      <c r="F340" t="s">
        <v>13</v>
      </c>
      <c r="G340" t="s">
        <v>14</v>
      </c>
      <c r="H340">
        <v>2025</v>
      </c>
      <c r="I340">
        <v>22347</v>
      </c>
      <c r="J340" t="s">
        <v>15</v>
      </c>
      <c r="K340">
        <v>15</v>
      </c>
      <c r="L340" s="5">
        <f t="shared" si="10"/>
        <v>4259.7000000000007</v>
      </c>
      <c r="M340" s="5" t="str">
        <f t="shared" si="11"/>
        <v>[36_40]</v>
      </c>
    </row>
    <row r="341" spans="1:13" x14ac:dyDescent="0.25">
      <c r="A341" t="s">
        <v>369</v>
      </c>
      <c r="B341" t="s">
        <v>19</v>
      </c>
      <c r="C341" s="3">
        <v>31715</v>
      </c>
      <c r="D341">
        <v>37</v>
      </c>
      <c r="E341" t="s">
        <v>26</v>
      </c>
      <c r="F341" t="s">
        <v>13</v>
      </c>
      <c r="G341" t="s">
        <v>18</v>
      </c>
      <c r="H341">
        <v>2375</v>
      </c>
      <c r="I341">
        <v>0</v>
      </c>
      <c r="J341" t="s">
        <v>15</v>
      </c>
      <c r="K341">
        <v>5</v>
      </c>
      <c r="L341" s="5">
        <f t="shared" si="10"/>
        <v>2375</v>
      </c>
      <c r="M341" s="5" t="str">
        <f t="shared" si="11"/>
        <v>[36_40]</v>
      </c>
    </row>
    <row r="342" spans="1:13" x14ac:dyDescent="0.25">
      <c r="A342" t="s">
        <v>370</v>
      </c>
      <c r="B342" t="s">
        <v>11</v>
      </c>
      <c r="C342" s="3">
        <v>26714</v>
      </c>
      <c r="D342">
        <v>50</v>
      </c>
      <c r="E342" t="s">
        <v>12</v>
      </c>
      <c r="F342" t="s">
        <v>27</v>
      </c>
      <c r="G342" t="s">
        <v>18</v>
      </c>
      <c r="H342">
        <v>2575</v>
      </c>
      <c r="I342">
        <v>0</v>
      </c>
      <c r="J342" t="s">
        <v>15</v>
      </c>
      <c r="K342">
        <v>2</v>
      </c>
      <c r="L342" s="5">
        <f t="shared" si="10"/>
        <v>2575</v>
      </c>
      <c r="M342" s="5" t="str">
        <f t="shared" si="11"/>
        <v>[46_50]</v>
      </c>
    </row>
    <row r="343" spans="1:13" x14ac:dyDescent="0.25">
      <c r="A343" t="s">
        <v>371</v>
      </c>
      <c r="B343" t="s">
        <v>19</v>
      </c>
      <c r="C343" s="3">
        <v>27976</v>
      </c>
      <c r="D343">
        <v>47</v>
      </c>
      <c r="E343" t="s">
        <v>30</v>
      </c>
      <c r="F343" t="s">
        <v>13</v>
      </c>
      <c r="G343" t="s">
        <v>18</v>
      </c>
      <c r="H343">
        <v>2375</v>
      </c>
      <c r="I343">
        <v>0</v>
      </c>
      <c r="J343" t="s">
        <v>15</v>
      </c>
      <c r="K343">
        <v>1</v>
      </c>
      <c r="L343" s="5">
        <f t="shared" si="10"/>
        <v>2375</v>
      </c>
      <c r="M343" s="5" t="str">
        <f t="shared" si="11"/>
        <v>[46_50]</v>
      </c>
    </row>
    <row r="344" spans="1:13" x14ac:dyDescent="0.25">
      <c r="A344" t="s">
        <v>372</v>
      </c>
      <c r="B344" t="s">
        <v>21</v>
      </c>
      <c r="C344" s="3">
        <v>30088</v>
      </c>
      <c r="D344">
        <v>41</v>
      </c>
      <c r="E344" t="s">
        <v>25</v>
      </c>
      <c r="F344" t="s">
        <v>27</v>
      </c>
      <c r="G344" t="s">
        <v>18</v>
      </c>
      <c r="H344">
        <v>2575</v>
      </c>
      <c r="I344">
        <v>0</v>
      </c>
      <c r="J344" t="s">
        <v>15</v>
      </c>
      <c r="K344">
        <v>11</v>
      </c>
      <c r="L344" s="5">
        <f t="shared" si="10"/>
        <v>2575</v>
      </c>
      <c r="M344" s="5" t="str">
        <f t="shared" si="11"/>
        <v>[41_45]</v>
      </c>
    </row>
    <row r="345" spans="1:13" x14ac:dyDescent="0.25">
      <c r="A345" t="s">
        <v>373</v>
      </c>
      <c r="B345" t="s">
        <v>21</v>
      </c>
      <c r="C345" s="3">
        <v>31040</v>
      </c>
      <c r="D345">
        <v>39</v>
      </c>
      <c r="E345" t="s">
        <v>28</v>
      </c>
      <c r="F345" t="s">
        <v>17</v>
      </c>
      <c r="G345" t="s">
        <v>18</v>
      </c>
      <c r="H345">
        <v>2175</v>
      </c>
      <c r="I345">
        <v>0</v>
      </c>
      <c r="J345" t="s">
        <v>20</v>
      </c>
      <c r="K345">
        <v>0</v>
      </c>
      <c r="L345" s="5">
        <f t="shared" si="10"/>
        <v>2175</v>
      </c>
      <c r="M345" s="5" t="str">
        <f t="shared" si="11"/>
        <v>[36_40]</v>
      </c>
    </row>
    <row r="346" spans="1:13" x14ac:dyDescent="0.25">
      <c r="A346" t="s">
        <v>374</v>
      </c>
      <c r="B346" t="s">
        <v>11</v>
      </c>
      <c r="C346" s="3">
        <v>29895</v>
      </c>
      <c r="D346">
        <v>42</v>
      </c>
      <c r="E346" t="s">
        <v>26</v>
      </c>
      <c r="F346" t="s">
        <v>17</v>
      </c>
      <c r="G346" t="s">
        <v>18</v>
      </c>
      <c r="H346">
        <v>2175</v>
      </c>
      <c r="I346">
        <v>0</v>
      </c>
      <c r="J346" t="s">
        <v>20</v>
      </c>
      <c r="K346">
        <v>0</v>
      </c>
      <c r="L346" s="5">
        <f t="shared" si="10"/>
        <v>2175</v>
      </c>
      <c r="M346" s="5" t="str">
        <f t="shared" si="11"/>
        <v>[41_45]</v>
      </c>
    </row>
    <row r="347" spans="1:13" x14ac:dyDescent="0.25">
      <c r="A347" t="s">
        <v>375</v>
      </c>
      <c r="B347" t="s">
        <v>19</v>
      </c>
      <c r="C347" s="3">
        <v>32205</v>
      </c>
      <c r="D347">
        <v>35</v>
      </c>
      <c r="E347" t="s">
        <v>22</v>
      </c>
      <c r="F347" t="s">
        <v>17</v>
      </c>
      <c r="G347" t="s">
        <v>18</v>
      </c>
      <c r="H347">
        <v>2175</v>
      </c>
      <c r="I347">
        <v>0</v>
      </c>
      <c r="J347" t="s">
        <v>15</v>
      </c>
      <c r="K347">
        <v>5</v>
      </c>
      <c r="L347" s="5">
        <f t="shared" si="10"/>
        <v>2175</v>
      </c>
      <c r="M347" s="5" t="str">
        <f t="shared" si="11"/>
        <v>[31_35]</v>
      </c>
    </row>
    <row r="348" spans="1:13" x14ac:dyDescent="0.25">
      <c r="A348" t="s">
        <v>376</v>
      </c>
      <c r="B348" t="s">
        <v>19</v>
      </c>
      <c r="C348" s="3">
        <v>35025</v>
      </c>
      <c r="D348">
        <v>28</v>
      </c>
      <c r="E348" t="s">
        <v>22</v>
      </c>
      <c r="F348" t="s">
        <v>13</v>
      </c>
      <c r="G348" t="s">
        <v>14</v>
      </c>
      <c r="H348">
        <v>2025</v>
      </c>
      <c r="I348">
        <v>16930</v>
      </c>
      <c r="J348" t="s">
        <v>20</v>
      </c>
      <c r="K348">
        <v>0</v>
      </c>
      <c r="L348" s="5">
        <f t="shared" si="10"/>
        <v>3718</v>
      </c>
      <c r="M348" s="5" t="str">
        <f t="shared" si="11"/>
        <v>[26_30]</v>
      </c>
    </row>
    <row r="349" spans="1:13" x14ac:dyDescent="0.25">
      <c r="A349" t="s">
        <v>377</v>
      </c>
      <c r="B349" t="s">
        <v>11</v>
      </c>
      <c r="C349" s="3">
        <v>31643</v>
      </c>
      <c r="D349">
        <v>37</v>
      </c>
      <c r="E349" t="s">
        <v>24</v>
      </c>
      <c r="F349" t="s">
        <v>13</v>
      </c>
      <c r="G349" t="s">
        <v>23</v>
      </c>
      <c r="H349">
        <v>1975</v>
      </c>
      <c r="I349">
        <v>0</v>
      </c>
      <c r="J349" t="s">
        <v>20</v>
      </c>
      <c r="K349">
        <v>0</v>
      </c>
      <c r="L349" s="5">
        <f t="shared" si="10"/>
        <v>1975</v>
      </c>
      <c r="M349" s="5" t="str">
        <f t="shared" si="11"/>
        <v>[36_40]</v>
      </c>
    </row>
    <row r="350" spans="1:13" x14ac:dyDescent="0.25">
      <c r="A350" t="s">
        <v>378</v>
      </c>
      <c r="B350" t="s">
        <v>11</v>
      </c>
      <c r="C350" s="3">
        <v>34086</v>
      </c>
      <c r="D350">
        <v>30</v>
      </c>
      <c r="E350" t="s">
        <v>25</v>
      </c>
      <c r="F350" t="s">
        <v>27</v>
      </c>
      <c r="G350" t="s">
        <v>23</v>
      </c>
      <c r="H350">
        <v>2175</v>
      </c>
      <c r="I350">
        <v>0</v>
      </c>
      <c r="J350" t="s">
        <v>20</v>
      </c>
      <c r="K350">
        <v>0</v>
      </c>
      <c r="L350" s="5">
        <f t="shared" si="10"/>
        <v>2175</v>
      </c>
      <c r="M350" s="5" t="str">
        <f t="shared" si="11"/>
        <v>[26_30]</v>
      </c>
    </row>
    <row r="351" spans="1:13" x14ac:dyDescent="0.25">
      <c r="A351" t="s">
        <v>379</v>
      </c>
      <c r="B351" t="s">
        <v>11</v>
      </c>
      <c r="C351" s="3">
        <v>35700</v>
      </c>
      <c r="D351">
        <v>26</v>
      </c>
      <c r="E351" t="s">
        <v>28</v>
      </c>
      <c r="F351" t="s">
        <v>17</v>
      </c>
      <c r="G351" t="s">
        <v>23</v>
      </c>
      <c r="H351">
        <v>1775</v>
      </c>
      <c r="I351">
        <v>0</v>
      </c>
      <c r="J351" t="s">
        <v>20</v>
      </c>
      <c r="K351">
        <v>0</v>
      </c>
      <c r="L351" s="5">
        <f t="shared" si="10"/>
        <v>1775</v>
      </c>
      <c r="M351" s="5" t="str">
        <f t="shared" si="11"/>
        <v>[26_30]</v>
      </c>
    </row>
    <row r="352" spans="1:13" x14ac:dyDescent="0.25">
      <c r="A352" t="s">
        <v>379</v>
      </c>
      <c r="B352" t="s">
        <v>21</v>
      </c>
      <c r="C352" s="3">
        <v>35400</v>
      </c>
      <c r="D352">
        <v>27</v>
      </c>
      <c r="E352" t="s">
        <v>16</v>
      </c>
      <c r="F352" t="s">
        <v>13</v>
      </c>
      <c r="G352" t="s">
        <v>14</v>
      </c>
      <c r="H352">
        <v>2025</v>
      </c>
      <c r="I352">
        <v>19805</v>
      </c>
      <c r="J352" t="s">
        <v>15</v>
      </c>
      <c r="K352">
        <v>4</v>
      </c>
      <c r="L352" s="5">
        <f t="shared" si="10"/>
        <v>4005.5</v>
      </c>
      <c r="M352" s="5" t="str">
        <f t="shared" si="11"/>
        <v>[26_30]</v>
      </c>
    </row>
    <row r="353" spans="1:13" x14ac:dyDescent="0.25">
      <c r="A353" t="s">
        <v>380</v>
      </c>
      <c r="B353" t="s">
        <v>21</v>
      </c>
      <c r="C353" s="3">
        <v>29464</v>
      </c>
      <c r="D353">
        <v>43</v>
      </c>
      <c r="E353" t="s">
        <v>29</v>
      </c>
      <c r="F353" t="s">
        <v>13</v>
      </c>
      <c r="G353" t="s">
        <v>14</v>
      </c>
      <c r="H353">
        <v>2025</v>
      </c>
      <c r="I353">
        <v>12846</v>
      </c>
      <c r="J353" t="s">
        <v>15</v>
      </c>
      <c r="K353">
        <v>12</v>
      </c>
      <c r="L353" s="5">
        <f t="shared" si="10"/>
        <v>3309.6000000000004</v>
      </c>
      <c r="M353" s="5" t="str">
        <f t="shared" si="11"/>
        <v>[41_45]</v>
      </c>
    </row>
    <row r="354" spans="1:13" x14ac:dyDescent="0.25">
      <c r="A354" t="s">
        <v>381</v>
      </c>
      <c r="B354" t="s">
        <v>11</v>
      </c>
      <c r="C354" s="3">
        <v>31708</v>
      </c>
      <c r="D354">
        <v>37</v>
      </c>
      <c r="E354" t="s">
        <v>26</v>
      </c>
      <c r="F354" t="s">
        <v>27</v>
      </c>
      <c r="G354" t="s">
        <v>14</v>
      </c>
      <c r="H354">
        <v>2225</v>
      </c>
      <c r="I354">
        <v>13949</v>
      </c>
      <c r="J354" t="s">
        <v>20</v>
      </c>
      <c r="K354">
        <v>0</v>
      </c>
      <c r="L354" s="5">
        <f t="shared" si="10"/>
        <v>3619.9</v>
      </c>
      <c r="M354" s="5" t="str">
        <f t="shared" si="11"/>
        <v>[36_40]</v>
      </c>
    </row>
    <row r="355" spans="1:13" x14ac:dyDescent="0.25">
      <c r="A355" t="s">
        <v>382</v>
      </c>
      <c r="B355" t="s">
        <v>19</v>
      </c>
      <c r="C355" s="3">
        <v>33999</v>
      </c>
      <c r="D355">
        <v>30</v>
      </c>
      <c r="E355" t="s">
        <v>31</v>
      </c>
      <c r="F355" t="s">
        <v>13</v>
      </c>
      <c r="G355" t="s">
        <v>18</v>
      </c>
      <c r="H355">
        <v>2375</v>
      </c>
      <c r="I355">
        <v>0</v>
      </c>
      <c r="J355" t="s">
        <v>15</v>
      </c>
      <c r="K355">
        <v>5</v>
      </c>
      <c r="L355" s="5">
        <f t="shared" si="10"/>
        <v>2375</v>
      </c>
      <c r="M355" s="5" t="str">
        <f t="shared" si="11"/>
        <v>[26_30]</v>
      </c>
    </row>
    <row r="356" spans="1:13" x14ac:dyDescent="0.25">
      <c r="A356" t="s">
        <v>383</v>
      </c>
      <c r="B356" t="s">
        <v>19</v>
      </c>
      <c r="C356" s="3">
        <v>35113</v>
      </c>
      <c r="D356">
        <v>27</v>
      </c>
      <c r="E356" t="s">
        <v>31</v>
      </c>
      <c r="F356" t="s">
        <v>17</v>
      </c>
      <c r="G356" t="s">
        <v>14</v>
      </c>
      <c r="H356">
        <v>1825</v>
      </c>
      <c r="I356">
        <v>20320</v>
      </c>
      <c r="J356" t="s">
        <v>15</v>
      </c>
      <c r="K356">
        <v>14</v>
      </c>
      <c r="L356" s="5">
        <f t="shared" si="10"/>
        <v>3857</v>
      </c>
      <c r="M356" s="5" t="str">
        <f t="shared" si="11"/>
        <v>[26_30]</v>
      </c>
    </row>
    <row r="357" spans="1:13" x14ac:dyDescent="0.25">
      <c r="A357" t="s">
        <v>384</v>
      </c>
      <c r="B357" t="s">
        <v>21</v>
      </c>
      <c r="C357" s="3">
        <v>34738</v>
      </c>
      <c r="D357">
        <v>28</v>
      </c>
      <c r="E357" t="s">
        <v>31</v>
      </c>
      <c r="F357" t="s">
        <v>17</v>
      </c>
      <c r="G357" t="s">
        <v>18</v>
      </c>
      <c r="H357">
        <v>2175</v>
      </c>
      <c r="I357">
        <v>0</v>
      </c>
      <c r="J357" t="s">
        <v>15</v>
      </c>
      <c r="K357">
        <v>10</v>
      </c>
      <c r="L357" s="5">
        <f t="shared" si="10"/>
        <v>2175</v>
      </c>
      <c r="M357" s="5" t="str">
        <f t="shared" si="11"/>
        <v>[26_30]</v>
      </c>
    </row>
    <row r="358" spans="1:13" x14ac:dyDescent="0.25">
      <c r="A358" t="s">
        <v>385</v>
      </c>
      <c r="B358" t="s">
        <v>21</v>
      </c>
      <c r="C358" s="3">
        <v>33910</v>
      </c>
      <c r="D358">
        <v>31</v>
      </c>
      <c r="E358" t="s">
        <v>26</v>
      </c>
      <c r="F358" t="s">
        <v>17</v>
      </c>
      <c r="G358" t="s">
        <v>18</v>
      </c>
      <c r="H358">
        <v>2175</v>
      </c>
      <c r="I358">
        <v>0</v>
      </c>
      <c r="J358" t="s">
        <v>15</v>
      </c>
      <c r="K358">
        <v>4</v>
      </c>
      <c r="L358" s="5">
        <f t="shared" si="10"/>
        <v>2175</v>
      </c>
      <c r="M358" s="5" t="str">
        <f t="shared" si="11"/>
        <v>[31_35]</v>
      </c>
    </row>
    <row r="359" spans="1:13" x14ac:dyDescent="0.25">
      <c r="A359" t="s">
        <v>386</v>
      </c>
      <c r="B359" t="s">
        <v>19</v>
      </c>
      <c r="C359" s="3">
        <v>31139</v>
      </c>
      <c r="D359">
        <v>38</v>
      </c>
      <c r="E359" t="s">
        <v>30</v>
      </c>
      <c r="F359" t="s">
        <v>17</v>
      </c>
      <c r="G359" t="s">
        <v>23</v>
      </c>
      <c r="H359">
        <v>1775</v>
      </c>
      <c r="I359">
        <v>0</v>
      </c>
      <c r="J359" t="s">
        <v>20</v>
      </c>
      <c r="K359">
        <v>0</v>
      </c>
      <c r="L359" s="5">
        <f t="shared" si="10"/>
        <v>1775</v>
      </c>
      <c r="M359" s="5" t="str">
        <f t="shared" si="11"/>
        <v>[36_40]</v>
      </c>
    </row>
    <row r="360" spans="1:13" x14ac:dyDescent="0.25">
      <c r="A360" t="s">
        <v>387</v>
      </c>
      <c r="B360" t="s">
        <v>11</v>
      </c>
      <c r="C360" s="3">
        <v>27024</v>
      </c>
      <c r="D360">
        <v>50</v>
      </c>
      <c r="E360" t="s">
        <v>25</v>
      </c>
      <c r="F360" t="s">
        <v>17</v>
      </c>
      <c r="G360" t="s">
        <v>23</v>
      </c>
      <c r="H360">
        <v>1775</v>
      </c>
      <c r="I360">
        <v>0</v>
      </c>
      <c r="J360" t="s">
        <v>20</v>
      </c>
      <c r="K360">
        <v>0</v>
      </c>
      <c r="L360" s="5">
        <f t="shared" si="10"/>
        <v>1775</v>
      </c>
      <c r="M360" s="5" t="str">
        <f t="shared" si="11"/>
        <v>[46_50]</v>
      </c>
    </row>
    <row r="361" spans="1:13" x14ac:dyDescent="0.25">
      <c r="A361" t="s">
        <v>388</v>
      </c>
      <c r="B361" t="s">
        <v>19</v>
      </c>
      <c r="C361" s="3">
        <v>29268</v>
      </c>
      <c r="D361">
        <v>43</v>
      </c>
      <c r="E361" t="s">
        <v>26</v>
      </c>
      <c r="F361" t="s">
        <v>17</v>
      </c>
      <c r="G361" t="s">
        <v>18</v>
      </c>
      <c r="H361">
        <v>2175</v>
      </c>
      <c r="I361">
        <v>0</v>
      </c>
      <c r="J361" t="s">
        <v>20</v>
      </c>
      <c r="K361">
        <v>0</v>
      </c>
      <c r="L361" s="5">
        <f t="shared" si="10"/>
        <v>2175</v>
      </c>
      <c r="M361" s="5" t="str">
        <f t="shared" si="11"/>
        <v>[41_45]</v>
      </c>
    </row>
    <row r="362" spans="1:13" x14ac:dyDescent="0.25">
      <c r="A362" t="s">
        <v>389</v>
      </c>
      <c r="B362" t="s">
        <v>21</v>
      </c>
      <c r="C362" s="3">
        <v>27935</v>
      </c>
      <c r="D362">
        <v>47</v>
      </c>
      <c r="E362" t="s">
        <v>29</v>
      </c>
      <c r="F362" t="s">
        <v>27</v>
      </c>
      <c r="G362" t="s">
        <v>18</v>
      </c>
      <c r="H362">
        <v>2575</v>
      </c>
      <c r="I362">
        <v>0</v>
      </c>
      <c r="J362" t="s">
        <v>20</v>
      </c>
      <c r="K362">
        <v>0</v>
      </c>
      <c r="L362" s="5">
        <f t="shared" si="10"/>
        <v>2575</v>
      </c>
      <c r="M362" s="5" t="str">
        <f t="shared" si="11"/>
        <v>[46_50]</v>
      </c>
    </row>
    <row r="363" spans="1:13" x14ac:dyDescent="0.25">
      <c r="A363" t="s">
        <v>390</v>
      </c>
      <c r="B363" t="s">
        <v>11</v>
      </c>
      <c r="C363" s="3">
        <v>31389</v>
      </c>
      <c r="D363">
        <v>38</v>
      </c>
      <c r="E363" t="s">
        <v>16</v>
      </c>
      <c r="F363" t="s">
        <v>13</v>
      </c>
      <c r="G363" t="s">
        <v>18</v>
      </c>
      <c r="H363">
        <v>2375</v>
      </c>
      <c r="I363">
        <v>0</v>
      </c>
      <c r="J363" t="s">
        <v>20</v>
      </c>
      <c r="K363">
        <v>0</v>
      </c>
      <c r="L363" s="5">
        <f t="shared" si="10"/>
        <v>2375</v>
      </c>
      <c r="M363" s="5" t="str">
        <f t="shared" si="11"/>
        <v>[36_40]</v>
      </c>
    </row>
    <row r="364" spans="1:13" x14ac:dyDescent="0.25">
      <c r="A364" t="s">
        <v>391</v>
      </c>
      <c r="B364" t="s">
        <v>11</v>
      </c>
      <c r="C364" s="3">
        <v>30009</v>
      </c>
      <c r="D364">
        <v>41</v>
      </c>
      <c r="E364" t="s">
        <v>30</v>
      </c>
      <c r="F364" t="s">
        <v>13</v>
      </c>
      <c r="G364" t="s">
        <v>23</v>
      </c>
      <c r="H364">
        <v>1975</v>
      </c>
      <c r="I364">
        <v>0</v>
      </c>
      <c r="J364" t="s">
        <v>20</v>
      </c>
      <c r="K364">
        <v>0</v>
      </c>
      <c r="L364" s="5">
        <f t="shared" si="10"/>
        <v>1975</v>
      </c>
      <c r="M364" s="5" t="str">
        <f t="shared" si="11"/>
        <v>[41_45]</v>
      </c>
    </row>
    <row r="365" spans="1:13" x14ac:dyDescent="0.25">
      <c r="A365" t="s">
        <v>392</v>
      </c>
      <c r="B365" t="s">
        <v>21</v>
      </c>
      <c r="C365" s="3">
        <v>29737</v>
      </c>
      <c r="D365">
        <v>42</v>
      </c>
      <c r="E365" t="s">
        <v>28</v>
      </c>
      <c r="F365" t="s">
        <v>13</v>
      </c>
      <c r="G365" t="s">
        <v>14</v>
      </c>
      <c r="H365">
        <v>2025</v>
      </c>
      <c r="I365">
        <v>23277</v>
      </c>
      <c r="J365" t="s">
        <v>15</v>
      </c>
      <c r="K365">
        <v>1</v>
      </c>
      <c r="L365" s="5">
        <f t="shared" si="10"/>
        <v>4352.7000000000007</v>
      </c>
      <c r="M365" s="5" t="str">
        <f t="shared" si="11"/>
        <v>[41_45]</v>
      </c>
    </row>
    <row r="366" spans="1:13" x14ac:dyDescent="0.25">
      <c r="A366" t="s">
        <v>393</v>
      </c>
      <c r="B366" t="s">
        <v>21</v>
      </c>
      <c r="C366" s="3">
        <v>34103</v>
      </c>
      <c r="D366">
        <v>30</v>
      </c>
      <c r="E366" t="s">
        <v>29</v>
      </c>
      <c r="F366" t="s">
        <v>17</v>
      </c>
      <c r="G366" t="s">
        <v>14</v>
      </c>
      <c r="H366">
        <v>1825</v>
      </c>
      <c r="I366">
        <v>22418</v>
      </c>
      <c r="J366" t="s">
        <v>15</v>
      </c>
      <c r="K366">
        <v>8</v>
      </c>
      <c r="L366" s="5">
        <f t="shared" si="10"/>
        <v>4066.8</v>
      </c>
      <c r="M366" s="5" t="str">
        <f t="shared" si="11"/>
        <v>[26_30]</v>
      </c>
    </row>
    <row r="367" spans="1:13" x14ac:dyDescent="0.25">
      <c r="A367" t="s">
        <v>394</v>
      </c>
      <c r="B367" t="s">
        <v>21</v>
      </c>
      <c r="C367" s="3">
        <v>33685</v>
      </c>
      <c r="D367">
        <v>31</v>
      </c>
      <c r="E367" t="s">
        <v>28</v>
      </c>
      <c r="F367" t="s">
        <v>13</v>
      </c>
      <c r="G367" t="s">
        <v>14</v>
      </c>
      <c r="H367">
        <v>2025</v>
      </c>
      <c r="I367">
        <v>23075</v>
      </c>
      <c r="J367" t="s">
        <v>20</v>
      </c>
      <c r="K367">
        <v>0</v>
      </c>
      <c r="L367" s="5">
        <f t="shared" si="10"/>
        <v>4332.5</v>
      </c>
      <c r="M367" s="5" t="str">
        <f t="shared" si="11"/>
        <v>[31_35]</v>
      </c>
    </row>
    <row r="368" spans="1:13" x14ac:dyDescent="0.25">
      <c r="A368" t="s">
        <v>395</v>
      </c>
      <c r="B368" t="s">
        <v>11</v>
      </c>
      <c r="C368" s="3">
        <v>35997</v>
      </c>
      <c r="D368">
        <v>25</v>
      </c>
      <c r="E368" t="s">
        <v>29</v>
      </c>
      <c r="F368" t="s">
        <v>17</v>
      </c>
      <c r="G368" t="s">
        <v>14</v>
      </c>
      <c r="H368">
        <v>1825</v>
      </c>
      <c r="I368">
        <v>12083</v>
      </c>
      <c r="J368" t="s">
        <v>15</v>
      </c>
      <c r="K368">
        <v>12</v>
      </c>
      <c r="L368" s="5">
        <f t="shared" si="10"/>
        <v>3033.3</v>
      </c>
      <c r="M368" s="5" t="str">
        <f t="shared" si="11"/>
        <v>[21_25]</v>
      </c>
    </row>
    <row r="369" spans="1:13" x14ac:dyDescent="0.25">
      <c r="A369" t="s">
        <v>396</v>
      </c>
      <c r="B369" t="s">
        <v>21</v>
      </c>
      <c r="C369" s="3">
        <v>29001</v>
      </c>
      <c r="D369">
        <v>44</v>
      </c>
      <c r="E369" t="s">
        <v>16</v>
      </c>
      <c r="F369" t="s">
        <v>13</v>
      </c>
      <c r="G369" t="s">
        <v>23</v>
      </c>
      <c r="H369">
        <v>1975</v>
      </c>
      <c r="I369">
        <v>0</v>
      </c>
      <c r="J369" t="s">
        <v>20</v>
      </c>
      <c r="K369">
        <v>0</v>
      </c>
      <c r="L369" s="5">
        <f t="shared" si="10"/>
        <v>1975</v>
      </c>
      <c r="M369" s="5" t="str">
        <f t="shared" si="11"/>
        <v>[41_45]</v>
      </c>
    </row>
    <row r="370" spans="1:13" x14ac:dyDescent="0.25">
      <c r="A370" t="s">
        <v>397</v>
      </c>
      <c r="B370" t="s">
        <v>21</v>
      </c>
      <c r="C370" s="3">
        <v>28307</v>
      </c>
      <c r="D370">
        <v>46</v>
      </c>
      <c r="E370" t="s">
        <v>29</v>
      </c>
      <c r="F370" t="s">
        <v>13</v>
      </c>
      <c r="G370" t="s">
        <v>23</v>
      </c>
      <c r="H370">
        <v>1975</v>
      </c>
      <c r="I370">
        <v>0</v>
      </c>
      <c r="J370" t="s">
        <v>15</v>
      </c>
      <c r="K370">
        <v>8</v>
      </c>
      <c r="L370" s="5">
        <f t="shared" si="10"/>
        <v>1975</v>
      </c>
      <c r="M370" s="5" t="str">
        <f t="shared" si="11"/>
        <v>[46_50]</v>
      </c>
    </row>
    <row r="371" spans="1:13" x14ac:dyDescent="0.25">
      <c r="A371" t="s">
        <v>398</v>
      </c>
      <c r="B371" t="s">
        <v>19</v>
      </c>
      <c r="C371" s="3">
        <v>34193</v>
      </c>
      <c r="D371">
        <v>30</v>
      </c>
      <c r="E371" t="s">
        <v>22</v>
      </c>
      <c r="F371" t="s">
        <v>27</v>
      </c>
      <c r="G371" t="s">
        <v>23</v>
      </c>
      <c r="H371">
        <v>2175</v>
      </c>
      <c r="I371">
        <v>0</v>
      </c>
      <c r="J371" t="s">
        <v>15</v>
      </c>
      <c r="K371">
        <v>4</v>
      </c>
      <c r="L371" s="5">
        <f t="shared" si="10"/>
        <v>2175</v>
      </c>
      <c r="M371" s="5" t="str">
        <f t="shared" si="11"/>
        <v>[26_30]</v>
      </c>
    </row>
    <row r="372" spans="1:13" x14ac:dyDescent="0.25">
      <c r="A372" t="s">
        <v>399</v>
      </c>
      <c r="B372" t="s">
        <v>19</v>
      </c>
      <c r="C372" s="3">
        <v>33747</v>
      </c>
      <c r="D372">
        <v>31</v>
      </c>
      <c r="E372" t="s">
        <v>26</v>
      </c>
      <c r="F372" t="s">
        <v>13</v>
      </c>
      <c r="G372" t="s">
        <v>23</v>
      </c>
      <c r="H372">
        <v>1975</v>
      </c>
      <c r="I372">
        <v>0</v>
      </c>
      <c r="J372" t="s">
        <v>15</v>
      </c>
      <c r="K372">
        <v>4</v>
      </c>
      <c r="L372" s="5">
        <f t="shared" si="10"/>
        <v>1975</v>
      </c>
      <c r="M372" s="5" t="str">
        <f t="shared" si="11"/>
        <v>[31_35]</v>
      </c>
    </row>
    <row r="373" spans="1:13" x14ac:dyDescent="0.25">
      <c r="A373" t="s">
        <v>400</v>
      </c>
      <c r="B373" t="s">
        <v>19</v>
      </c>
      <c r="C373" s="3">
        <v>27540</v>
      </c>
      <c r="D373">
        <v>48</v>
      </c>
      <c r="E373" t="s">
        <v>16</v>
      </c>
      <c r="F373" t="s">
        <v>17</v>
      </c>
      <c r="G373" t="s">
        <v>18</v>
      </c>
      <c r="H373">
        <v>2175</v>
      </c>
      <c r="I373">
        <v>0</v>
      </c>
      <c r="J373" t="s">
        <v>20</v>
      </c>
      <c r="K373">
        <v>0</v>
      </c>
      <c r="L373" s="5">
        <f t="shared" si="10"/>
        <v>2175</v>
      </c>
      <c r="M373" s="5" t="str">
        <f t="shared" si="11"/>
        <v>[46_50]</v>
      </c>
    </row>
    <row r="374" spans="1:13" x14ac:dyDescent="0.25">
      <c r="A374" t="s">
        <v>401</v>
      </c>
      <c r="B374" t="s">
        <v>11</v>
      </c>
      <c r="C374" s="3">
        <v>35908</v>
      </c>
      <c r="D374">
        <v>25</v>
      </c>
      <c r="E374" t="s">
        <v>24</v>
      </c>
      <c r="F374" t="s">
        <v>13</v>
      </c>
      <c r="G374" t="s">
        <v>23</v>
      </c>
      <c r="H374">
        <v>1975</v>
      </c>
      <c r="I374">
        <v>0</v>
      </c>
      <c r="J374" t="s">
        <v>15</v>
      </c>
      <c r="K374">
        <v>5</v>
      </c>
      <c r="L374" s="5">
        <f t="shared" si="10"/>
        <v>1975</v>
      </c>
      <c r="M374" s="5" t="str">
        <f t="shared" si="11"/>
        <v>[21_25]</v>
      </c>
    </row>
    <row r="375" spans="1:13" x14ac:dyDescent="0.25">
      <c r="A375" t="s">
        <v>402</v>
      </c>
      <c r="B375" t="s">
        <v>19</v>
      </c>
      <c r="C375" s="3">
        <v>35484</v>
      </c>
      <c r="D375">
        <v>26</v>
      </c>
      <c r="E375" t="s">
        <v>24</v>
      </c>
      <c r="F375" t="s">
        <v>13</v>
      </c>
      <c r="G375" t="s">
        <v>18</v>
      </c>
      <c r="H375">
        <v>2375</v>
      </c>
      <c r="I375">
        <v>0</v>
      </c>
      <c r="J375" t="s">
        <v>15</v>
      </c>
      <c r="K375">
        <v>14</v>
      </c>
      <c r="L375" s="5">
        <f t="shared" si="10"/>
        <v>2375</v>
      </c>
      <c r="M375" s="5" t="str">
        <f t="shared" si="11"/>
        <v>[26_30]</v>
      </c>
    </row>
    <row r="376" spans="1:13" x14ac:dyDescent="0.25">
      <c r="A376" t="s">
        <v>403</v>
      </c>
      <c r="B376" t="s">
        <v>21</v>
      </c>
      <c r="C376" s="3">
        <v>28914</v>
      </c>
      <c r="D376">
        <v>44</v>
      </c>
      <c r="E376" t="s">
        <v>29</v>
      </c>
      <c r="F376" t="s">
        <v>13</v>
      </c>
      <c r="G376" t="s">
        <v>18</v>
      </c>
      <c r="H376">
        <v>2375</v>
      </c>
      <c r="I376">
        <v>0</v>
      </c>
      <c r="J376" t="s">
        <v>15</v>
      </c>
      <c r="K376">
        <v>13</v>
      </c>
      <c r="L376" s="5">
        <f t="shared" si="10"/>
        <v>2375</v>
      </c>
      <c r="M376" s="5" t="str">
        <f t="shared" si="11"/>
        <v>[41_45]</v>
      </c>
    </row>
    <row r="377" spans="1:13" x14ac:dyDescent="0.25">
      <c r="A377" t="s">
        <v>403</v>
      </c>
      <c r="B377" t="s">
        <v>19</v>
      </c>
      <c r="C377" s="3">
        <v>32300</v>
      </c>
      <c r="D377">
        <v>35</v>
      </c>
      <c r="E377" t="s">
        <v>12</v>
      </c>
      <c r="F377" t="s">
        <v>27</v>
      </c>
      <c r="G377" t="s">
        <v>14</v>
      </c>
      <c r="H377">
        <v>2225</v>
      </c>
      <c r="I377">
        <v>19831</v>
      </c>
      <c r="J377" t="s">
        <v>15</v>
      </c>
      <c r="K377">
        <v>3</v>
      </c>
      <c r="L377" s="5">
        <f t="shared" si="10"/>
        <v>4208.1000000000004</v>
      </c>
      <c r="M377" s="5" t="str">
        <f t="shared" si="11"/>
        <v>[31_35]</v>
      </c>
    </row>
    <row r="378" spans="1:13" x14ac:dyDescent="0.25">
      <c r="A378" t="s">
        <v>404</v>
      </c>
      <c r="B378" t="s">
        <v>11</v>
      </c>
      <c r="C378" s="3">
        <v>30942</v>
      </c>
      <c r="D378">
        <v>39</v>
      </c>
      <c r="E378" t="s">
        <v>26</v>
      </c>
      <c r="F378" t="s">
        <v>27</v>
      </c>
      <c r="G378" t="s">
        <v>14</v>
      </c>
      <c r="H378">
        <v>2225</v>
      </c>
      <c r="I378">
        <v>14452</v>
      </c>
      <c r="J378" t="s">
        <v>20</v>
      </c>
      <c r="K378">
        <v>0</v>
      </c>
      <c r="L378" s="5">
        <f t="shared" si="10"/>
        <v>3670.2</v>
      </c>
      <c r="M378" s="5" t="str">
        <f t="shared" si="11"/>
        <v>[36_40]</v>
      </c>
    </row>
    <row r="379" spans="1:13" x14ac:dyDescent="0.25">
      <c r="A379" t="s">
        <v>405</v>
      </c>
      <c r="B379" t="s">
        <v>11</v>
      </c>
      <c r="C379" s="3">
        <v>28819</v>
      </c>
      <c r="D379">
        <v>45</v>
      </c>
      <c r="E379" t="s">
        <v>12</v>
      </c>
      <c r="F379" t="s">
        <v>17</v>
      </c>
      <c r="G379" t="s">
        <v>18</v>
      </c>
      <c r="H379">
        <v>2175</v>
      </c>
      <c r="I379">
        <v>0</v>
      </c>
      <c r="J379" t="s">
        <v>20</v>
      </c>
      <c r="K379">
        <v>0</v>
      </c>
      <c r="L379" s="5">
        <f t="shared" si="10"/>
        <v>2175</v>
      </c>
      <c r="M379" s="5" t="str">
        <f t="shared" si="11"/>
        <v>[41_45]</v>
      </c>
    </row>
    <row r="380" spans="1:13" x14ac:dyDescent="0.25">
      <c r="A380" t="s">
        <v>406</v>
      </c>
      <c r="B380" t="s">
        <v>19</v>
      </c>
      <c r="C380" s="3">
        <v>34455</v>
      </c>
      <c r="D380">
        <v>29</v>
      </c>
      <c r="E380" t="s">
        <v>25</v>
      </c>
      <c r="F380" t="s">
        <v>17</v>
      </c>
      <c r="G380" t="s">
        <v>23</v>
      </c>
      <c r="H380">
        <v>1775</v>
      </c>
      <c r="I380">
        <v>0</v>
      </c>
      <c r="J380" t="s">
        <v>15</v>
      </c>
      <c r="K380">
        <v>3</v>
      </c>
      <c r="L380" s="5">
        <f t="shared" si="10"/>
        <v>1775</v>
      </c>
      <c r="M380" s="5" t="str">
        <f t="shared" si="11"/>
        <v>[26_30]</v>
      </c>
    </row>
    <row r="381" spans="1:13" x14ac:dyDescent="0.25">
      <c r="A381" t="s">
        <v>407</v>
      </c>
      <c r="B381" t="s">
        <v>19</v>
      </c>
      <c r="C381" s="3">
        <v>31375</v>
      </c>
      <c r="D381">
        <v>38</v>
      </c>
      <c r="E381" t="s">
        <v>12</v>
      </c>
      <c r="F381" t="s">
        <v>27</v>
      </c>
      <c r="G381" t="s">
        <v>14</v>
      </c>
      <c r="H381">
        <v>2225</v>
      </c>
      <c r="I381">
        <v>21942</v>
      </c>
      <c r="J381" t="s">
        <v>15</v>
      </c>
      <c r="K381">
        <v>13</v>
      </c>
      <c r="L381" s="5">
        <f t="shared" si="10"/>
        <v>4419.2000000000007</v>
      </c>
      <c r="M381" s="5" t="str">
        <f t="shared" si="11"/>
        <v>[36_40]</v>
      </c>
    </row>
    <row r="382" spans="1:13" x14ac:dyDescent="0.25">
      <c r="A382" t="s">
        <v>408</v>
      </c>
      <c r="B382" t="s">
        <v>11</v>
      </c>
      <c r="C382" s="3">
        <v>33026</v>
      </c>
      <c r="D382">
        <v>33</v>
      </c>
      <c r="E382" t="s">
        <v>26</v>
      </c>
      <c r="F382" t="s">
        <v>27</v>
      </c>
      <c r="G382" t="s">
        <v>14</v>
      </c>
      <c r="H382">
        <v>2225</v>
      </c>
      <c r="I382">
        <v>22091</v>
      </c>
      <c r="J382" t="s">
        <v>15</v>
      </c>
      <c r="K382">
        <v>7</v>
      </c>
      <c r="L382" s="5">
        <f t="shared" si="10"/>
        <v>4434.1000000000004</v>
      </c>
      <c r="M382" s="5" t="str">
        <f t="shared" si="11"/>
        <v>[31_35]</v>
      </c>
    </row>
    <row r="383" spans="1:13" x14ac:dyDescent="0.25">
      <c r="A383" t="s">
        <v>409</v>
      </c>
      <c r="B383" t="s">
        <v>19</v>
      </c>
      <c r="C383" s="3">
        <v>30970</v>
      </c>
      <c r="D383">
        <v>39</v>
      </c>
      <c r="E383" t="s">
        <v>16</v>
      </c>
      <c r="F383" t="s">
        <v>27</v>
      </c>
      <c r="G383" t="s">
        <v>18</v>
      </c>
      <c r="H383">
        <v>2575</v>
      </c>
      <c r="I383">
        <v>0</v>
      </c>
      <c r="J383" t="s">
        <v>15</v>
      </c>
      <c r="K383">
        <v>13</v>
      </c>
      <c r="L383" s="5">
        <f t="shared" si="10"/>
        <v>2575</v>
      </c>
      <c r="M383" s="5" t="str">
        <f t="shared" si="11"/>
        <v>[36_40]</v>
      </c>
    </row>
    <row r="384" spans="1:13" x14ac:dyDescent="0.25">
      <c r="A384" t="s">
        <v>410</v>
      </c>
      <c r="B384" t="s">
        <v>19</v>
      </c>
      <c r="C384" s="3">
        <v>34176</v>
      </c>
      <c r="D384">
        <v>30</v>
      </c>
      <c r="E384" t="s">
        <v>30</v>
      </c>
      <c r="F384" t="s">
        <v>17</v>
      </c>
      <c r="G384" t="s">
        <v>18</v>
      </c>
      <c r="H384">
        <v>2175</v>
      </c>
      <c r="I384">
        <v>0</v>
      </c>
      <c r="J384" t="s">
        <v>20</v>
      </c>
      <c r="K384">
        <v>0</v>
      </c>
      <c r="L384" s="5">
        <f t="shared" si="10"/>
        <v>2175</v>
      </c>
      <c r="M384" s="5" t="str">
        <f t="shared" si="11"/>
        <v>[26_30]</v>
      </c>
    </row>
    <row r="385" spans="1:13" x14ac:dyDescent="0.25">
      <c r="A385" t="s">
        <v>411</v>
      </c>
      <c r="B385" t="s">
        <v>19</v>
      </c>
      <c r="C385" s="3">
        <v>29791</v>
      </c>
      <c r="D385">
        <v>42</v>
      </c>
      <c r="E385" t="s">
        <v>25</v>
      </c>
      <c r="F385" t="s">
        <v>17</v>
      </c>
      <c r="G385" t="s">
        <v>18</v>
      </c>
      <c r="H385">
        <v>2175</v>
      </c>
      <c r="I385">
        <v>0</v>
      </c>
      <c r="J385" t="s">
        <v>20</v>
      </c>
      <c r="K385">
        <v>0</v>
      </c>
      <c r="L385" s="5">
        <f t="shared" si="10"/>
        <v>2175</v>
      </c>
      <c r="M385" s="5" t="str">
        <f t="shared" si="11"/>
        <v>[41_45]</v>
      </c>
    </row>
    <row r="386" spans="1:13" x14ac:dyDescent="0.25">
      <c r="A386" t="s">
        <v>412</v>
      </c>
      <c r="B386" t="s">
        <v>21</v>
      </c>
      <c r="C386" s="3">
        <v>32348</v>
      </c>
      <c r="D386">
        <v>35</v>
      </c>
      <c r="E386" t="s">
        <v>24</v>
      </c>
      <c r="F386" t="s">
        <v>27</v>
      </c>
      <c r="G386" t="s">
        <v>14</v>
      </c>
      <c r="H386">
        <v>2225</v>
      </c>
      <c r="I386">
        <v>11816</v>
      </c>
      <c r="J386" t="s">
        <v>20</v>
      </c>
      <c r="K386">
        <v>0</v>
      </c>
      <c r="L386" s="5">
        <f t="shared" si="10"/>
        <v>3406.6000000000004</v>
      </c>
      <c r="M386" s="5" t="str">
        <f t="shared" si="11"/>
        <v>[31_35]</v>
      </c>
    </row>
    <row r="387" spans="1:13" x14ac:dyDescent="0.25">
      <c r="A387" t="s">
        <v>413</v>
      </c>
      <c r="B387" t="s">
        <v>11</v>
      </c>
      <c r="C387" s="3">
        <v>30603</v>
      </c>
      <c r="D387">
        <v>40</v>
      </c>
      <c r="E387" t="s">
        <v>25</v>
      </c>
      <c r="F387" t="s">
        <v>13</v>
      </c>
      <c r="G387" t="s">
        <v>18</v>
      </c>
      <c r="H387">
        <v>2375</v>
      </c>
      <c r="I387">
        <v>0</v>
      </c>
      <c r="J387" t="s">
        <v>15</v>
      </c>
      <c r="K387">
        <v>7</v>
      </c>
      <c r="L387" s="5">
        <f t="shared" ref="L387:L450" si="12">H387+10%*I387</f>
        <v>2375</v>
      </c>
      <c r="M387" s="5" t="str">
        <f t="shared" ref="M387:M450" si="13">VLOOKUP(D387,$P$3:$Q$9,2,TRUE)</f>
        <v>[36_40]</v>
      </c>
    </row>
    <row r="388" spans="1:13" x14ac:dyDescent="0.25">
      <c r="A388" t="s">
        <v>414</v>
      </c>
      <c r="B388" t="s">
        <v>11</v>
      </c>
      <c r="C388" s="3">
        <v>34183</v>
      </c>
      <c r="D388">
        <v>30</v>
      </c>
      <c r="E388" t="s">
        <v>31</v>
      </c>
      <c r="F388" t="s">
        <v>13</v>
      </c>
      <c r="G388" t="s">
        <v>18</v>
      </c>
      <c r="H388">
        <v>2375</v>
      </c>
      <c r="I388">
        <v>0</v>
      </c>
      <c r="J388" t="s">
        <v>15</v>
      </c>
      <c r="K388">
        <v>2</v>
      </c>
      <c r="L388" s="5">
        <f t="shared" si="12"/>
        <v>2375</v>
      </c>
      <c r="M388" s="5" t="str">
        <f t="shared" si="13"/>
        <v>[26_30]</v>
      </c>
    </row>
    <row r="389" spans="1:13" x14ac:dyDescent="0.25">
      <c r="A389" t="s">
        <v>415</v>
      </c>
      <c r="B389" t="s">
        <v>21</v>
      </c>
      <c r="C389" s="3">
        <v>29529</v>
      </c>
      <c r="D389">
        <v>43</v>
      </c>
      <c r="E389" t="s">
        <v>12</v>
      </c>
      <c r="F389" t="s">
        <v>17</v>
      </c>
      <c r="G389" t="s">
        <v>18</v>
      </c>
      <c r="H389">
        <v>2175</v>
      </c>
      <c r="I389">
        <v>0</v>
      </c>
      <c r="J389" t="s">
        <v>20</v>
      </c>
      <c r="K389">
        <v>0</v>
      </c>
      <c r="L389" s="5">
        <f t="shared" si="12"/>
        <v>2175</v>
      </c>
      <c r="M389" s="5" t="str">
        <f t="shared" si="13"/>
        <v>[41_45]</v>
      </c>
    </row>
    <row r="390" spans="1:13" x14ac:dyDescent="0.25">
      <c r="A390" t="s">
        <v>416</v>
      </c>
      <c r="B390" t="s">
        <v>19</v>
      </c>
      <c r="C390" s="3">
        <v>34558</v>
      </c>
      <c r="D390">
        <v>29</v>
      </c>
      <c r="E390" t="s">
        <v>16</v>
      </c>
      <c r="F390" t="s">
        <v>27</v>
      </c>
      <c r="G390" t="s">
        <v>23</v>
      </c>
      <c r="H390">
        <v>2175</v>
      </c>
      <c r="I390">
        <v>0</v>
      </c>
      <c r="J390" t="s">
        <v>20</v>
      </c>
      <c r="K390">
        <v>0</v>
      </c>
      <c r="L390" s="5">
        <f t="shared" si="12"/>
        <v>2175</v>
      </c>
      <c r="M390" s="5" t="str">
        <f t="shared" si="13"/>
        <v>[26_30]</v>
      </c>
    </row>
    <row r="391" spans="1:13" x14ac:dyDescent="0.25">
      <c r="A391" t="s">
        <v>417</v>
      </c>
      <c r="B391" t="s">
        <v>21</v>
      </c>
      <c r="C391" s="3">
        <v>28191</v>
      </c>
      <c r="D391">
        <v>46</v>
      </c>
      <c r="E391" t="s">
        <v>12</v>
      </c>
      <c r="F391" t="s">
        <v>27</v>
      </c>
      <c r="G391" t="s">
        <v>18</v>
      </c>
      <c r="H391">
        <v>2575</v>
      </c>
      <c r="I391">
        <v>0</v>
      </c>
      <c r="J391" t="s">
        <v>15</v>
      </c>
      <c r="K391">
        <v>15</v>
      </c>
      <c r="L391" s="5">
        <f t="shared" si="12"/>
        <v>2575</v>
      </c>
      <c r="M391" s="5" t="str">
        <f t="shared" si="13"/>
        <v>[46_50]</v>
      </c>
    </row>
    <row r="392" spans="1:13" x14ac:dyDescent="0.25">
      <c r="A392" t="s">
        <v>418</v>
      </c>
      <c r="B392" t="s">
        <v>11</v>
      </c>
      <c r="C392" s="3">
        <v>27672</v>
      </c>
      <c r="D392">
        <v>48</v>
      </c>
      <c r="E392" t="s">
        <v>22</v>
      </c>
      <c r="F392" t="s">
        <v>27</v>
      </c>
      <c r="G392" t="s">
        <v>14</v>
      </c>
      <c r="H392">
        <v>2225</v>
      </c>
      <c r="I392">
        <v>12117</v>
      </c>
      <c r="J392" t="s">
        <v>20</v>
      </c>
      <c r="K392">
        <v>0</v>
      </c>
      <c r="L392" s="5">
        <f t="shared" si="12"/>
        <v>3436.7</v>
      </c>
      <c r="M392" s="5" t="str">
        <f t="shared" si="13"/>
        <v>[46_50]</v>
      </c>
    </row>
    <row r="393" spans="1:13" x14ac:dyDescent="0.25">
      <c r="A393" t="s">
        <v>419</v>
      </c>
      <c r="B393" t="s">
        <v>11</v>
      </c>
      <c r="C393" s="3">
        <v>31555</v>
      </c>
      <c r="D393">
        <v>37</v>
      </c>
      <c r="E393" t="s">
        <v>31</v>
      </c>
      <c r="F393" t="s">
        <v>13</v>
      </c>
      <c r="G393" t="s">
        <v>18</v>
      </c>
      <c r="H393">
        <v>2375</v>
      </c>
      <c r="I393">
        <v>0</v>
      </c>
      <c r="J393" t="s">
        <v>15</v>
      </c>
      <c r="K393">
        <v>14</v>
      </c>
      <c r="L393" s="5">
        <f t="shared" si="12"/>
        <v>2375</v>
      </c>
      <c r="M393" s="5" t="str">
        <f t="shared" si="13"/>
        <v>[36_40]</v>
      </c>
    </row>
    <row r="394" spans="1:13" x14ac:dyDescent="0.25">
      <c r="A394" t="s">
        <v>420</v>
      </c>
      <c r="B394" t="s">
        <v>19</v>
      </c>
      <c r="C394" s="3">
        <v>34683</v>
      </c>
      <c r="D394">
        <v>29</v>
      </c>
      <c r="E394" t="s">
        <v>12</v>
      </c>
      <c r="F394" t="s">
        <v>17</v>
      </c>
      <c r="G394" t="s">
        <v>23</v>
      </c>
      <c r="H394">
        <v>1775</v>
      </c>
      <c r="I394">
        <v>0</v>
      </c>
      <c r="J394" t="s">
        <v>20</v>
      </c>
      <c r="K394">
        <v>0</v>
      </c>
      <c r="L394" s="5">
        <f t="shared" si="12"/>
        <v>1775</v>
      </c>
      <c r="M394" s="5" t="str">
        <f t="shared" si="13"/>
        <v>[26_30]</v>
      </c>
    </row>
    <row r="395" spans="1:13" x14ac:dyDescent="0.25">
      <c r="A395" t="s">
        <v>421</v>
      </c>
      <c r="B395" t="s">
        <v>19</v>
      </c>
      <c r="C395" s="3">
        <v>32525</v>
      </c>
      <c r="D395">
        <v>34</v>
      </c>
      <c r="E395" t="s">
        <v>31</v>
      </c>
      <c r="F395" t="s">
        <v>13</v>
      </c>
      <c r="G395" t="s">
        <v>23</v>
      </c>
      <c r="H395">
        <v>1975</v>
      </c>
      <c r="I395">
        <v>0</v>
      </c>
      <c r="J395" t="s">
        <v>20</v>
      </c>
      <c r="K395">
        <v>0</v>
      </c>
      <c r="L395" s="5">
        <f t="shared" si="12"/>
        <v>1975</v>
      </c>
      <c r="M395" s="5" t="str">
        <f t="shared" si="13"/>
        <v>[31_35]</v>
      </c>
    </row>
    <row r="396" spans="1:13" x14ac:dyDescent="0.25">
      <c r="A396" t="s">
        <v>422</v>
      </c>
      <c r="B396" t="s">
        <v>19</v>
      </c>
      <c r="C396" s="3">
        <v>26699</v>
      </c>
      <c r="D396">
        <v>50</v>
      </c>
      <c r="E396" t="s">
        <v>30</v>
      </c>
      <c r="F396" t="s">
        <v>17</v>
      </c>
      <c r="G396" t="s">
        <v>23</v>
      </c>
      <c r="H396">
        <v>1775</v>
      </c>
      <c r="I396">
        <v>0</v>
      </c>
      <c r="J396" t="s">
        <v>15</v>
      </c>
      <c r="K396">
        <v>6</v>
      </c>
      <c r="L396" s="5">
        <f t="shared" si="12"/>
        <v>1775</v>
      </c>
      <c r="M396" s="5" t="str">
        <f t="shared" si="13"/>
        <v>[46_50]</v>
      </c>
    </row>
    <row r="397" spans="1:13" x14ac:dyDescent="0.25">
      <c r="A397" t="s">
        <v>423</v>
      </c>
      <c r="B397" t="s">
        <v>21</v>
      </c>
      <c r="C397" s="3">
        <v>34316</v>
      </c>
      <c r="D397">
        <v>30</v>
      </c>
      <c r="E397" t="s">
        <v>26</v>
      </c>
      <c r="F397" t="s">
        <v>13</v>
      </c>
      <c r="G397" t="s">
        <v>14</v>
      </c>
      <c r="H397">
        <v>2025</v>
      </c>
      <c r="I397">
        <v>11590</v>
      </c>
      <c r="J397" t="s">
        <v>20</v>
      </c>
      <c r="K397">
        <v>0</v>
      </c>
      <c r="L397" s="5">
        <f t="shared" si="12"/>
        <v>3184</v>
      </c>
      <c r="M397" s="5" t="str">
        <f t="shared" si="13"/>
        <v>[26_30]</v>
      </c>
    </row>
    <row r="398" spans="1:13" x14ac:dyDescent="0.25">
      <c r="A398" t="s">
        <v>424</v>
      </c>
      <c r="B398" t="s">
        <v>21</v>
      </c>
      <c r="C398" s="3">
        <v>31061</v>
      </c>
      <c r="D398">
        <v>38</v>
      </c>
      <c r="E398" t="s">
        <v>31</v>
      </c>
      <c r="F398" t="s">
        <v>27</v>
      </c>
      <c r="G398" t="s">
        <v>14</v>
      </c>
      <c r="H398">
        <v>2225</v>
      </c>
      <c r="I398">
        <v>12298</v>
      </c>
      <c r="J398" t="s">
        <v>20</v>
      </c>
      <c r="K398">
        <v>0</v>
      </c>
      <c r="L398" s="5">
        <f t="shared" si="12"/>
        <v>3454.8</v>
      </c>
      <c r="M398" s="5" t="str">
        <f t="shared" si="13"/>
        <v>[36_40]</v>
      </c>
    </row>
    <row r="399" spans="1:13" x14ac:dyDescent="0.25">
      <c r="A399" t="s">
        <v>425</v>
      </c>
      <c r="B399" t="s">
        <v>11</v>
      </c>
      <c r="C399" s="3">
        <v>28354</v>
      </c>
      <c r="D399">
        <v>46</v>
      </c>
      <c r="E399" t="s">
        <v>26</v>
      </c>
      <c r="F399" t="s">
        <v>13</v>
      </c>
      <c r="G399" t="s">
        <v>18</v>
      </c>
      <c r="H399">
        <v>2375</v>
      </c>
      <c r="I399">
        <v>0</v>
      </c>
      <c r="J399" t="s">
        <v>20</v>
      </c>
      <c r="K399">
        <v>0</v>
      </c>
      <c r="L399" s="5">
        <f t="shared" si="12"/>
        <v>2375</v>
      </c>
      <c r="M399" s="5" t="str">
        <f t="shared" si="13"/>
        <v>[46_50]</v>
      </c>
    </row>
    <row r="400" spans="1:13" x14ac:dyDescent="0.25">
      <c r="A400" t="s">
        <v>426</v>
      </c>
      <c r="B400" t="s">
        <v>21</v>
      </c>
      <c r="C400" s="3">
        <v>31954</v>
      </c>
      <c r="D400">
        <v>36</v>
      </c>
      <c r="E400" t="s">
        <v>28</v>
      </c>
      <c r="F400" t="s">
        <v>27</v>
      </c>
      <c r="G400" t="s">
        <v>18</v>
      </c>
      <c r="H400">
        <v>2575</v>
      </c>
      <c r="I400">
        <v>0</v>
      </c>
      <c r="J400" t="s">
        <v>15</v>
      </c>
      <c r="K400">
        <v>5</v>
      </c>
      <c r="L400" s="5">
        <f t="shared" si="12"/>
        <v>2575</v>
      </c>
      <c r="M400" s="5" t="str">
        <f t="shared" si="13"/>
        <v>[36_40]</v>
      </c>
    </row>
    <row r="401" spans="1:13" x14ac:dyDescent="0.25">
      <c r="A401" t="s">
        <v>427</v>
      </c>
      <c r="B401" t="s">
        <v>11</v>
      </c>
      <c r="C401" s="3">
        <v>28225</v>
      </c>
      <c r="D401">
        <v>46</v>
      </c>
      <c r="E401" t="s">
        <v>30</v>
      </c>
      <c r="F401" t="s">
        <v>13</v>
      </c>
      <c r="G401" t="s">
        <v>14</v>
      </c>
      <c r="H401">
        <v>2025</v>
      </c>
      <c r="I401">
        <v>13828</v>
      </c>
      <c r="J401" t="s">
        <v>15</v>
      </c>
      <c r="K401">
        <v>5</v>
      </c>
      <c r="L401" s="5">
        <f t="shared" si="12"/>
        <v>3407.8</v>
      </c>
      <c r="M401" s="5" t="str">
        <f t="shared" si="13"/>
        <v>[46_50]</v>
      </c>
    </row>
    <row r="402" spans="1:13" x14ac:dyDescent="0.25">
      <c r="A402" t="s">
        <v>428</v>
      </c>
      <c r="B402" t="s">
        <v>11</v>
      </c>
      <c r="C402" s="3">
        <v>34499</v>
      </c>
      <c r="D402">
        <v>29</v>
      </c>
      <c r="E402" t="s">
        <v>22</v>
      </c>
      <c r="F402" t="s">
        <v>13</v>
      </c>
      <c r="G402" t="s">
        <v>18</v>
      </c>
      <c r="H402">
        <v>2375</v>
      </c>
      <c r="I402">
        <v>0</v>
      </c>
      <c r="J402" t="s">
        <v>15</v>
      </c>
      <c r="K402">
        <v>2</v>
      </c>
      <c r="L402" s="5">
        <f t="shared" si="12"/>
        <v>2375</v>
      </c>
      <c r="M402" s="5" t="str">
        <f t="shared" si="13"/>
        <v>[26_30]</v>
      </c>
    </row>
    <row r="403" spans="1:13" x14ac:dyDescent="0.25">
      <c r="A403" t="s">
        <v>429</v>
      </c>
      <c r="B403" t="s">
        <v>19</v>
      </c>
      <c r="C403" s="3">
        <v>35344</v>
      </c>
      <c r="D403">
        <v>27</v>
      </c>
      <c r="E403" t="s">
        <v>22</v>
      </c>
      <c r="F403" t="s">
        <v>17</v>
      </c>
      <c r="G403" t="s">
        <v>14</v>
      </c>
      <c r="H403">
        <v>1825</v>
      </c>
      <c r="I403">
        <v>24393</v>
      </c>
      <c r="J403" t="s">
        <v>15</v>
      </c>
      <c r="K403">
        <v>3</v>
      </c>
      <c r="L403" s="5">
        <f t="shared" si="12"/>
        <v>4264.3</v>
      </c>
      <c r="M403" s="5" t="str">
        <f t="shared" si="13"/>
        <v>[26_30]</v>
      </c>
    </row>
    <row r="404" spans="1:13" x14ac:dyDescent="0.25">
      <c r="A404" t="s">
        <v>430</v>
      </c>
      <c r="B404" t="s">
        <v>19</v>
      </c>
      <c r="C404" s="3">
        <v>28354</v>
      </c>
      <c r="D404">
        <v>46</v>
      </c>
      <c r="E404" t="s">
        <v>29</v>
      </c>
      <c r="F404" t="s">
        <v>17</v>
      </c>
      <c r="G404" t="s">
        <v>23</v>
      </c>
      <c r="H404">
        <v>1775</v>
      </c>
      <c r="I404">
        <v>0</v>
      </c>
      <c r="J404" t="s">
        <v>20</v>
      </c>
      <c r="K404">
        <v>0</v>
      </c>
      <c r="L404" s="5">
        <f t="shared" si="12"/>
        <v>1775</v>
      </c>
      <c r="M404" s="5" t="str">
        <f t="shared" si="13"/>
        <v>[46_50]</v>
      </c>
    </row>
    <row r="405" spans="1:13" x14ac:dyDescent="0.25">
      <c r="A405" t="s">
        <v>431</v>
      </c>
      <c r="B405" t="s">
        <v>11</v>
      </c>
      <c r="C405" s="3">
        <v>28379</v>
      </c>
      <c r="D405">
        <v>46</v>
      </c>
      <c r="E405" t="s">
        <v>30</v>
      </c>
      <c r="F405" t="s">
        <v>27</v>
      </c>
      <c r="G405" t="s">
        <v>14</v>
      </c>
      <c r="H405">
        <v>2225</v>
      </c>
      <c r="I405">
        <v>15522</v>
      </c>
      <c r="J405" t="s">
        <v>15</v>
      </c>
      <c r="K405">
        <v>14</v>
      </c>
      <c r="L405" s="5">
        <f t="shared" si="12"/>
        <v>3777.2</v>
      </c>
      <c r="M405" s="5" t="str">
        <f t="shared" si="13"/>
        <v>[46_50]</v>
      </c>
    </row>
    <row r="406" spans="1:13" x14ac:dyDescent="0.25">
      <c r="A406" t="s">
        <v>432</v>
      </c>
      <c r="B406" t="s">
        <v>11</v>
      </c>
      <c r="C406" s="3">
        <v>27137</v>
      </c>
      <c r="D406">
        <v>49</v>
      </c>
      <c r="E406" t="s">
        <v>24</v>
      </c>
      <c r="F406" t="s">
        <v>27</v>
      </c>
      <c r="G406" t="s">
        <v>18</v>
      </c>
      <c r="H406">
        <v>2575</v>
      </c>
      <c r="I406">
        <v>0</v>
      </c>
      <c r="J406" t="s">
        <v>15</v>
      </c>
      <c r="K406">
        <v>13</v>
      </c>
      <c r="L406" s="5">
        <f t="shared" si="12"/>
        <v>2575</v>
      </c>
      <c r="M406" s="5" t="str">
        <f t="shared" si="13"/>
        <v>[46_50]</v>
      </c>
    </row>
    <row r="407" spans="1:13" x14ac:dyDescent="0.25">
      <c r="A407" t="s">
        <v>433</v>
      </c>
      <c r="B407" t="s">
        <v>11</v>
      </c>
      <c r="C407" s="3">
        <v>28640</v>
      </c>
      <c r="D407">
        <v>45</v>
      </c>
      <c r="E407" t="s">
        <v>29</v>
      </c>
      <c r="F407" t="s">
        <v>27</v>
      </c>
      <c r="G407" t="s">
        <v>23</v>
      </c>
      <c r="H407">
        <v>2175</v>
      </c>
      <c r="I407">
        <v>0</v>
      </c>
      <c r="J407" t="s">
        <v>15</v>
      </c>
      <c r="K407">
        <v>9</v>
      </c>
      <c r="L407" s="5">
        <f t="shared" si="12"/>
        <v>2175</v>
      </c>
      <c r="M407" s="5" t="str">
        <f t="shared" si="13"/>
        <v>[41_45]</v>
      </c>
    </row>
    <row r="408" spans="1:13" x14ac:dyDescent="0.25">
      <c r="A408" t="s">
        <v>434</v>
      </c>
      <c r="B408" t="s">
        <v>21</v>
      </c>
      <c r="C408" s="3">
        <v>36047</v>
      </c>
      <c r="D408">
        <v>25</v>
      </c>
      <c r="E408" t="s">
        <v>31</v>
      </c>
      <c r="F408" t="s">
        <v>13</v>
      </c>
      <c r="G408" t="s">
        <v>23</v>
      </c>
      <c r="H408">
        <v>1975</v>
      </c>
      <c r="I408">
        <v>0</v>
      </c>
      <c r="J408" t="s">
        <v>15</v>
      </c>
      <c r="K408">
        <v>11</v>
      </c>
      <c r="L408" s="5">
        <f t="shared" si="12"/>
        <v>1975</v>
      </c>
      <c r="M408" s="5" t="str">
        <f t="shared" si="13"/>
        <v>[21_25]</v>
      </c>
    </row>
    <row r="409" spans="1:13" x14ac:dyDescent="0.25">
      <c r="A409" t="s">
        <v>435</v>
      </c>
      <c r="B409" t="s">
        <v>11</v>
      </c>
      <c r="C409" s="3">
        <v>35095</v>
      </c>
      <c r="D409">
        <v>27</v>
      </c>
      <c r="E409" t="s">
        <v>26</v>
      </c>
      <c r="F409" t="s">
        <v>13</v>
      </c>
      <c r="G409" t="s">
        <v>14</v>
      </c>
      <c r="H409">
        <v>2025</v>
      </c>
      <c r="I409">
        <v>19133</v>
      </c>
      <c r="J409" t="s">
        <v>15</v>
      </c>
      <c r="K409">
        <v>15</v>
      </c>
      <c r="L409" s="5">
        <f t="shared" si="12"/>
        <v>3938.3</v>
      </c>
      <c r="M409" s="5" t="str">
        <f t="shared" si="13"/>
        <v>[26_30]</v>
      </c>
    </row>
    <row r="410" spans="1:13" x14ac:dyDescent="0.25">
      <c r="A410" t="s">
        <v>436</v>
      </c>
      <c r="B410" t="s">
        <v>21</v>
      </c>
      <c r="C410" s="3">
        <v>33998</v>
      </c>
      <c r="D410">
        <v>30</v>
      </c>
      <c r="E410" t="s">
        <v>22</v>
      </c>
      <c r="F410" t="s">
        <v>13</v>
      </c>
      <c r="G410" t="s">
        <v>18</v>
      </c>
      <c r="H410">
        <v>2375</v>
      </c>
      <c r="I410">
        <v>0</v>
      </c>
      <c r="J410" t="s">
        <v>15</v>
      </c>
      <c r="K410">
        <v>1</v>
      </c>
      <c r="L410" s="5">
        <f t="shared" si="12"/>
        <v>2375</v>
      </c>
      <c r="M410" s="5" t="str">
        <f t="shared" si="13"/>
        <v>[26_30]</v>
      </c>
    </row>
    <row r="411" spans="1:13" x14ac:dyDescent="0.25">
      <c r="A411" t="s">
        <v>437</v>
      </c>
      <c r="B411" t="s">
        <v>21</v>
      </c>
      <c r="C411" s="3">
        <v>28381</v>
      </c>
      <c r="D411">
        <v>46</v>
      </c>
      <c r="E411" t="s">
        <v>29</v>
      </c>
      <c r="F411" t="s">
        <v>27</v>
      </c>
      <c r="G411" t="s">
        <v>18</v>
      </c>
      <c r="H411">
        <v>2575</v>
      </c>
      <c r="I411">
        <v>0</v>
      </c>
      <c r="J411" t="s">
        <v>15</v>
      </c>
      <c r="K411">
        <v>2</v>
      </c>
      <c r="L411" s="5">
        <f t="shared" si="12"/>
        <v>2575</v>
      </c>
      <c r="M411" s="5" t="str">
        <f t="shared" si="13"/>
        <v>[46_50]</v>
      </c>
    </row>
    <row r="412" spans="1:13" x14ac:dyDescent="0.25">
      <c r="A412" t="s">
        <v>438</v>
      </c>
      <c r="B412" t="s">
        <v>19</v>
      </c>
      <c r="C412" s="3">
        <v>27157</v>
      </c>
      <c r="D412">
        <v>49</v>
      </c>
      <c r="E412" t="s">
        <v>25</v>
      </c>
      <c r="F412" t="s">
        <v>17</v>
      </c>
      <c r="G412" t="s">
        <v>23</v>
      </c>
      <c r="H412">
        <v>1775</v>
      </c>
      <c r="I412">
        <v>0</v>
      </c>
      <c r="J412" t="s">
        <v>15</v>
      </c>
      <c r="K412">
        <v>9</v>
      </c>
      <c r="L412" s="5">
        <f t="shared" si="12"/>
        <v>1775</v>
      </c>
      <c r="M412" s="5" t="str">
        <f t="shared" si="13"/>
        <v>[46_50]</v>
      </c>
    </row>
    <row r="413" spans="1:13" x14ac:dyDescent="0.25">
      <c r="A413" t="s">
        <v>439</v>
      </c>
      <c r="B413" t="s">
        <v>11</v>
      </c>
      <c r="C413" s="3">
        <v>27509</v>
      </c>
      <c r="D413">
        <v>48</v>
      </c>
      <c r="E413" t="s">
        <v>12</v>
      </c>
      <c r="F413" t="s">
        <v>17</v>
      </c>
      <c r="G413" t="s">
        <v>18</v>
      </c>
      <c r="H413">
        <v>2175</v>
      </c>
      <c r="I413">
        <v>0</v>
      </c>
      <c r="J413" t="s">
        <v>15</v>
      </c>
      <c r="K413">
        <v>1</v>
      </c>
      <c r="L413" s="5">
        <f t="shared" si="12"/>
        <v>2175</v>
      </c>
      <c r="M413" s="5" t="str">
        <f t="shared" si="13"/>
        <v>[46_50]</v>
      </c>
    </row>
    <row r="414" spans="1:13" x14ac:dyDescent="0.25">
      <c r="A414" t="s">
        <v>440</v>
      </c>
      <c r="B414" t="s">
        <v>19</v>
      </c>
      <c r="C414" s="3">
        <v>32096</v>
      </c>
      <c r="D414">
        <v>36</v>
      </c>
      <c r="E414" t="s">
        <v>24</v>
      </c>
      <c r="F414" t="s">
        <v>17</v>
      </c>
      <c r="G414" t="s">
        <v>14</v>
      </c>
      <c r="H414">
        <v>1825</v>
      </c>
      <c r="I414">
        <v>21592</v>
      </c>
      <c r="J414" t="s">
        <v>20</v>
      </c>
      <c r="K414">
        <v>0</v>
      </c>
      <c r="L414" s="5">
        <f t="shared" si="12"/>
        <v>3984.2000000000003</v>
      </c>
      <c r="M414" s="5" t="str">
        <f t="shared" si="13"/>
        <v>[36_40]</v>
      </c>
    </row>
    <row r="415" spans="1:13" x14ac:dyDescent="0.25">
      <c r="A415" t="s">
        <v>441</v>
      </c>
      <c r="B415" t="s">
        <v>21</v>
      </c>
      <c r="C415" s="3">
        <v>27746</v>
      </c>
      <c r="D415">
        <v>48</v>
      </c>
      <c r="E415" t="s">
        <v>16</v>
      </c>
      <c r="F415" t="s">
        <v>27</v>
      </c>
      <c r="G415" t="s">
        <v>18</v>
      </c>
      <c r="H415">
        <v>2575</v>
      </c>
      <c r="I415">
        <v>0</v>
      </c>
      <c r="J415" t="s">
        <v>20</v>
      </c>
      <c r="K415">
        <v>0</v>
      </c>
      <c r="L415" s="5">
        <f t="shared" si="12"/>
        <v>2575</v>
      </c>
      <c r="M415" s="5" t="str">
        <f t="shared" si="13"/>
        <v>[46_50]</v>
      </c>
    </row>
    <row r="416" spans="1:13" x14ac:dyDescent="0.25">
      <c r="A416" t="s">
        <v>442</v>
      </c>
      <c r="B416" t="s">
        <v>21</v>
      </c>
      <c r="C416" s="3">
        <v>29659</v>
      </c>
      <c r="D416">
        <v>42</v>
      </c>
      <c r="E416" t="s">
        <v>16</v>
      </c>
      <c r="F416" t="s">
        <v>17</v>
      </c>
      <c r="G416" t="s">
        <v>23</v>
      </c>
      <c r="H416">
        <v>1775</v>
      </c>
      <c r="I416">
        <v>0</v>
      </c>
      <c r="J416" t="s">
        <v>20</v>
      </c>
      <c r="K416">
        <v>0</v>
      </c>
      <c r="L416" s="5">
        <f t="shared" si="12"/>
        <v>1775</v>
      </c>
      <c r="M416" s="5" t="str">
        <f t="shared" si="13"/>
        <v>[41_45]</v>
      </c>
    </row>
    <row r="417" spans="1:13" x14ac:dyDescent="0.25">
      <c r="A417" t="s">
        <v>443</v>
      </c>
      <c r="B417" t="s">
        <v>19</v>
      </c>
      <c r="C417" s="3">
        <v>32072</v>
      </c>
      <c r="D417">
        <v>36</v>
      </c>
      <c r="E417" t="s">
        <v>12</v>
      </c>
      <c r="F417" t="s">
        <v>13</v>
      </c>
      <c r="G417" t="s">
        <v>18</v>
      </c>
      <c r="H417">
        <v>2375</v>
      </c>
      <c r="I417">
        <v>0</v>
      </c>
      <c r="J417" t="s">
        <v>20</v>
      </c>
      <c r="K417">
        <v>0</v>
      </c>
      <c r="L417" s="5">
        <f t="shared" si="12"/>
        <v>2375</v>
      </c>
      <c r="M417" s="5" t="str">
        <f t="shared" si="13"/>
        <v>[36_40]</v>
      </c>
    </row>
    <row r="418" spans="1:13" x14ac:dyDescent="0.25">
      <c r="A418" t="s">
        <v>444</v>
      </c>
      <c r="B418" t="s">
        <v>19</v>
      </c>
      <c r="C418" s="3">
        <v>31123</v>
      </c>
      <c r="D418">
        <v>38</v>
      </c>
      <c r="E418" t="s">
        <v>30</v>
      </c>
      <c r="F418" t="s">
        <v>13</v>
      </c>
      <c r="G418" t="s">
        <v>18</v>
      </c>
      <c r="H418">
        <v>2375</v>
      </c>
      <c r="I418">
        <v>0</v>
      </c>
      <c r="J418" t="s">
        <v>20</v>
      </c>
      <c r="K418">
        <v>0</v>
      </c>
      <c r="L418" s="5">
        <f t="shared" si="12"/>
        <v>2375</v>
      </c>
      <c r="M418" s="5" t="str">
        <f t="shared" si="13"/>
        <v>[36_40]</v>
      </c>
    </row>
    <row r="419" spans="1:13" x14ac:dyDescent="0.25">
      <c r="A419" t="s">
        <v>445</v>
      </c>
      <c r="B419" t="s">
        <v>19</v>
      </c>
      <c r="C419" s="3">
        <v>28521</v>
      </c>
      <c r="D419">
        <v>45</v>
      </c>
      <c r="E419" t="s">
        <v>12</v>
      </c>
      <c r="F419" t="s">
        <v>17</v>
      </c>
      <c r="G419" t="s">
        <v>23</v>
      </c>
      <c r="H419">
        <v>1775</v>
      </c>
      <c r="I419">
        <v>0</v>
      </c>
      <c r="J419" t="s">
        <v>20</v>
      </c>
      <c r="K419">
        <v>0</v>
      </c>
      <c r="L419" s="5">
        <f t="shared" si="12"/>
        <v>1775</v>
      </c>
      <c r="M419" s="5" t="str">
        <f t="shared" si="13"/>
        <v>[41_45]</v>
      </c>
    </row>
    <row r="420" spans="1:13" x14ac:dyDescent="0.25">
      <c r="A420" t="s">
        <v>446</v>
      </c>
      <c r="B420" t="s">
        <v>19</v>
      </c>
      <c r="C420" s="3">
        <v>29723</v>
      </c>
      <c r="D420">
        <v>42</v>
      </c>
      <c r="E420" t="s">
        <v>30</v>
      </c>
      <c r="F420" t="s">
        <v>27</v>
      </c>
      <c r="G420" t="s">
        <v>23</v>
      </c>
      <c r="H420">
        <v>2175</v>
      </c>
      <c r="I420">
        <v>0</v>
      </c>
      <c r="J420" t="s">
        <v>20</v>
      </c>
      <c r="K420">
        <v>0</v>
      </c>
      <c r="L420" s="5">
        <f t="shared" si="12"/>
        <v>2175</v>
      </c>
      <c r="M420" s="5" t="str">
        <f t="shared" si="13"/>
        <v>[41_45]</v>
      </c>
    </row>
    <row r="421" spans="1:13" x14ac:dyDescent="0.25">
      <c r="A421" t="s">
        <v>447</v>
      </c>
      <c r="B421" t="s">
        <v>11</v>
      </c>
      <c r="C421" s="3">
        <v>33376</v>
      </c>
      <c r="D421">
        <v>32</v>
      </c>
      <c r="E421" t="s">
        <v>29</v>
      </c>
      <c r="F421" t="s">
        <v>13</v>
      </c>
      <c r="G421" t="s">
        <v>18</v>
      </c>
      <c r="H421">
        <v>2375</v>
      </c>
      <c r="I421">
        <v>0</v>
      </c>
      <c r="J421" t="s">
        <v>15</v>
      </c>
      <c r="K421">
        <v>8</v>
      </c>
      <c r="L421" s="5">
        <f t="shared" si="12"/>
        <v>2375</v>
      </c>
      <c r="M421" s="5" t="str">
        <f t="shared" si="13"/>
        <v>[31_35]</v>
      </c>
    </row>
    <row r="422" spans="1:13" x14ac:dyDescent="0.25">
      <c r="A422" t="s">
        <v>448</v>
      </c>
      <c r="B422" t="s">
        <v>11</v>
      </c>
      <c r="C422" s="3">
        <v>33792</v>
      </c>
      <c r="D422">
        <v>31</v>
      </c>
      <c r="E422" t="s">
        <v>31</v>
      </c>
      <c r="F422" t="s">
        <v>13</v>
      </c>
      <c r="G422" t="s">
        <v>23</v>
      </c>
      <c r="H422">
        <v>1975</v>
      </c>
      <c r="I422">
        <v>0</v>
      </c>
      <c r="J422" t="s">
        <v>15</v>
      </c>
      <c r="K422">
        <v>15</v>
      </c>
      <c r="L422" s="5">
        <f t="shared" si="12"/>
        <v>1975</v>
      </c>
      <c r="M422" s="5" t="str">
        <f t="shared" si="13"/>
        <v>[31_35]</v>
      </c>
    </row>
    <row r="423" spans="1:13" x14ac:dyDescent="0.25">
      <c r="A423" t="s">
        <v>449</v>
      </c>
      <c r="B423" t="s">
        <v>11</v>
      </c>
      <c r="C423" s="3">
        <v>27410</v>
      </c>
      <c r="D423">
        <v>48</v>
      </c>
      <c r="E423" t="s">
        <v>30</v>
      </c>
      <c r="F423" t="s">
        <v>13</v>
      </c>
      <c r="G423" t="s">
        <v>23</v>
      </c>
      <c r="H423">
        <v>1975</v>
      </c>
      <c r="I423">
        <v>0</v>
      </c>
      <c r="J423" t="s">
        <v>20</v>
      </c>
      <c r="K423">
        <v>0</v>
      </c>
      <c r="L423" s="5">
        <f t="shared" si="12"/>
        <v>1975</v>
      </c>
      <c r="M423" s="5" t="str">
        <f t="shared" si="13"/>
        <v>[46_50]</v>
      </c>
    </row>
    <row r="424" spans="1:13" x14ac:dyDescent="0.25">
      <c r="A424" t="s">
        <v>450</v>
      </c>
      <c r="B424" t="s">
        <v>21</v>
      </c>
      <c r="C424" s="3">
        <v>27615</v>
      </c>
      <c r="D424">
        <v>48</v>
      </c>
      <c r="E424" t="s">
        <v>26</v>
      </c>
      <c r="F424" t="s">
        <v>17</v>
      </c>
      <c r="G424" t="s">
        <v>14</v>
      </c>
      <c r="H424">
        <v>1825</v>
      </c>
      <c r="I424">
        <v>13000</v>
      </c>
      <c r="J424" t="s">
        <v>20</v>
      </c>
      <c r="K424">
        <v>0</v>
      </c>
      <c r="L424" s="5">
        <f t="shared" si="12"/>
        <v>3125</v>
      </c>
      <c r="M424" s="5" t="str">
        <f t="shared" si="13"/>
        <v>[46_50]</v>
      </c>
    </row>
    <row r="425" spans="1:13" x14ac:dyDescent="0.25">
      <c r="A425" t="s">
        <v>451</v>
      </c>
      <c r="B425" t="s">
        <v>19</v>
      </c>
      <c r="C425" s="3">
        <v>34667</v>
      </c>
      <c r="D425">
        <v>29</v>
      </c>
      <c r="E425" t="s">
        <v>28</v>
      </c>
      <c r="F425" t="s">
        <v>13</v>
      </c>
      <c r="G425" t="s">
        <v>18</v>
      </c>
      <c r="H425">
        <v>2375</v>
      </c>
      <c r="I425">
        <v>0</v>
      </c>
      <c r="J425" t="s">
        <v>20</v>
      </c>
      <c r="K425">
        <v>0</v>
      </c>
      <c r="L425" s="5">
        <f t="shared" si="12"/>
        <v>2375</v>
      </c>
      <c r="M425" s="5" t="str">
        <f t="shared" si="13"/>
        <v>[26_30]</v>
      </c>
    </row>
    <row r="426" spans="1:13" x14ac:dyDescent="0.25">
      <c r="A426" t="s">
        <v>452</v>
      </c>
      <c r="B426" t="s">
        <v>19</v>
      </c>
      <c r="C426" s="3">
        <v>34242</v>
      </c>
      <c r="D426">
        <v>30</v>
      </c>
      <c r="E426" t="s">
        <v>30</v>
      </c>
      <c r="F426" t="s">
        <v>13</v>
      </c>
      <c r="G426" t="s">
        <v>18</v>
      </c>
      <c r="H426">
        <v>2375</v>
      </c>
      <c r="I426">
        <v>0</v>
      </c>
      <c r="J426" t="s">
        <v>15</v>
      </c>
      <c r="K426">
        <v>2</v>
      </c>
      <c r="L426" s="5">
        <f t="shared" si="12"/>
        <v>2375</v>
      </c>
      <c r="M426" s="5" t="str">
        <f t="shared" si="13"/>
        <v>[26_30]</v>
      </c>
    </row>
    <row r="427" spans="1:13" x14ac:dyDescent="0.25">
      <c r="A427" t="s">
        <v>453</v>
      </c>
      <c r="B427" t="s">
        <v>21</v>
      </c>
      <c r="C427" s="3">
        <v>27745</v>
      </c>
      <c r="D427">
        <v>48</v>
      </c>
      <c r="E427" t="s">
        <v>25</v>
      </c>
      <c r="F427" t="s">
        <v>17</v>
      </c>
      <c r="G427" t="s">
        <v>14</v>
      </c>
      <c r="H427">
        <v>1825</v>
      </c>
      <c r="I427">
        <v>24655</v>
      </c>
      <c r="J427" t="s">
        <v>15</v>
      </c>
      <c r="K427">
        <v>13</v>
      </c>
      <c r="L427" s="5">
        <f t="shared" si="12"/>
        <v>4290.5</v>
      </c>
      <c r="M427" s="5" t="str">
        <f t="shared" si="13"/>
        <v>[46_50]</v>
      </c>
    </row>
    <row r="428" spans="1:13" x14ac:dyDescent="0.25">
      <c r="A428" t="s">
        <v>454</v>
      </c>
      <c r="B428" t="s">
        <v>21</v>
      </c>
      <c r="C428" s="3">
        <v>27626</v>
      </c>
      <c r="D428">
        <v>48</v>
      </c>
      <c r="E428" t="s">
        <v>31</v>
      </c>
      <c r="F428" t="s">
        <v>17</v>
      </c>
      <c r="G428" t="s">
        <v>18</v>
      </c>
      <c r="H428">
        <v>2175</v>
      </c>
      <c r="I428">
        <v>0</v>
      </c>
      <c r="J428" t="s">
        <v>15</v>
      </c>
      <c r="K428">
        <v>6</v>
      </c>
      <c r="L428" s="5">
        <f t="shared" si="12"/>
        <v>2175</v>
      </c>
      <c r="M428" s="5" t="str">
        <f t="shared" si="13"/>
        <v>[46_50]</v>
      </c>
    </row>
    <row r="429" spans="1:13" x14ac:dyDescent="0.25">
      <c r="A429" t="s">
        <v>455</v>
      </c>
      <c r="B429" t="s">
        <v>21</v>
      </c>
      <c r="C429" s="3">
        <v>34867</v>
      </c>
      <c r="D429">
        <v>28</v>
      </c>
      <c r="E429" t="s">
        <v>25</v>
      </c>
      <c r="F429" t="s">
        <v>17</v>
      </c>
      <c r="G429" t="s">
        <v>14</v>
      </c>
      <c r="H429">
        <v>1825</v>
      </c>
      <c r="I429">
        <v>17584</v>
      </c>
      <c r="J429" t="s">
        <v>20</v>
      </c>
      <c r="K429">
        <v>0</v>
      </c>
      <c r="L429" s="5">
        <f t="shared" si="12"/>
        <v>3583.4</v>
      </c>
      <c r="M429" s="5" t="str">
        <f t="shared" si="13"/>
        <v>[26_30]</v>
      </c>
    </row>
    <row r="430" spans="1:13" x14ac:dyDescent="0.25">
      <c r="A430" t="s">
        <v>456</v>
      </c>
      <c r="B430" t="s">
        <v>19</v>
      </c>
      <c r="C430" s="3">
        <v>30141</v>
      </c>
      <c r="D430">
        <v>41</v>
      </c>
      <c r="E430" t="s">
        <v>12</v>
      </c>
      <c r="F430" t="s">
        <v>13</v>
      </c>
      <c r="G430" t="s">
        <v>23</v>
      </c>
      <c r="H430">
        <v>1975</v>
      </c>
      <c r="I430">
        <v>0</v>
      </c>
      <c r="J430" t="s">
        <v>15</v>
      </c>
      <c r="K430">
        <v>6</v>
      </c>
      <c r="L430" s="5">
        <f t="shared" si="12"/>
        <v>1975</v>
      </c>
      <c r="M430" s="5" t="str">
        <f t="shared" si="13"/>
        <v>[41_45]</v>
      </c>
    </row>
    <row r="431" spans="1:13" x14ac:dyDescent="0.25">
      <c r="A431" t="s">
        <v>457</v>
      </c>
      <c r="B431" t="s">
        <v>21</v>
      </c>
      <c r="C431" s="3">
        <v>35996</v>
      </c>
      <c r="D431">
        <v>25</v>
      </c>
      <c r="E431" t="s">
        <v>28</v>
      </c>
      <c r="F431" t="s">
        <v>13</v>
      </c>
      <c r="G431" t="s">
        <v>18</v>
      </c>
      <c r="H431">
        <v>2375</v>
      </c>
      <c r="I431">
        <v>0</v>
      </c>
      <c r="J431" t="s">
        <v>20</v>
      </c>
      <c r="K431">
        <v>0</v>
      </c>
      <c r="L431" s="5">
        <f t="shared" si="12"/>
        <v>2375</v>
      </c>
      <c r="M431" s="5" t="str">
        <f t="shared" si="13"/>
        <v>[21_25]</v>
      </c>
    </row>
    <row r="432" spans="1:13" x14ac:dyDescent="0.25">
      <c r="A432" t="s">
        <v>458</v>
      </c>
      <c r="B432" t="s">
        <v>21</v>
      </c>
      <c r="C432" s="3">
        <v>28681</v>
      </c>
      <c r="D432">
        <v>45</v>
      </c>
      <c r="E432" t="s">
        <v>26</v>
      </c>
      <c r="F432" t="s">
        <v>13</v>
      </c>
      <c r="G432" t="s">
        <v>23</v>
      </c>
      <c r="H432">
        <v>1975</v>
      </c>
      <c r="I432">
        <v>0</v>
      </c>
      <c r="J432" t="s">
        <v>15</v>
      </c>
      <c r="K432">
        <v>8</v>
      </c>
      <c r="L432" s="5">
        <f t="shared" si="12"/>
        <v>1975</v>
      </c>
      <c r="M432" s="5" t="str">
        <f t="shared" si="13"/>
        <v>[41_45]</v>
      </c>
    </row>
    <row r="433" spans="1:13" x14ac:dyDescent="0.25">
      <c r="A433" t="s">
        <v>459</v>
      </c>
      <c r="B433" t="s">
        <v>19</v>
      </c>
      <c r="C433" s="3">
        <v>32347</v>
      </c>
      <c r="D433">
        <v>35</v>
      </c>
      <c r="E433" t="s">
        <v>25</v>
      </c>
      <c r="F433" t="s">
        <v>13</v>
      </c>
      <c r="G433" t="s">
        <v>18</v>
      </c>
      <c r="H433">
        <v>2375</v>
      </c>
      <c r="I433">
        <v>0</v>
      </c>
      <c r="J433" t="s">
        <v>15</v>
      </c>
      <c r="K433">
        <v>3</v>
      </c>
      <c r="L433" s="5">
        <f t="shared" si="12"/>
        <v>2375</v>
      </c>
      <c r="M433" s="5" t="str">
        <f t="shared" si="13"/>
        <v>[31_35]</v>
      </c>
    </row>
    <row r="434" spans="1:13" x14ac:dyDescent="0.25">
      <c r="A434" t="s">
        <v>460</v>
      </c>
      <c r="B434" t="s">
        <v>19</v>
      </c>
      <c r="C434" s="3">
        <v>34699</v>
      </c>
      <c r="D434">
        <v>29</v>
      </c>
      <c r="E434" t="s">
        <v>22</v>
      </c>
      <c r="F434" t="s">
        <v>13</v>
      </c>
      <c r="G434" t="s">
        <v>18</v>
      </c>
      <c r="H434">
        <v>2375</v>
      </c>
      <c r="I434">
        <v>0</v>
      </c>
      <c r="J434" t="s">
        <v>15</v>
      </c>
      <c r="K434">
        <v>2</v>
      </c>
      <c r="L434" s="5">
        <f t="shared" si="12"/>
        <v>2375</v>
      </c>
      <c r="M434" s="5" t="str">
        <f t="shared" si="13"/>
        <v>[26_30]</v>
      </c>
    </row>
    <row r="435" spans="1:13" x14ac:dyDescent="0.25">
      <c r="A435" t="s">
        <v>461</v>
      </c>
      <c r="B435" t="s">
        <v>11</v>
      </c>
      <c r="C435" s="3">
        <v>35766</v>
      </c>
      <c r="D435">
        <v>26</v>
      </c>
      <c r="E435" t="s">
        <v>16</v>
      </c>
      <c r="F435" t="s">
        <v>13</v>
      </c>
      <c r="G435" t="s">
        <v>14</v>
      </c>
      <c r="H435">
        <v>2025</v>
      </c>
      <c r="I435">
        <v>20012</v>
      </c>
      <c r="J435" t="s">
        <v>20</v>
      </c>
      <c r="K435">
        <v>0</v>
      </c>
      <c r="L435" s="5">
        <f t="shared" si="12"/>
        <v>4026.2</v>
      </c>
      <c r="M435" s="5" t="str">
        <f t="shared" si="13"/>
        <v>[26_30]</v>
      </c>
    </row>
    <row r="436" spans="1:13" x14ac:dyDescent="0.25">
      <c r="A436" t="s">
        <v>462</v>
      </c>
      <c r="B436" t="s">
        <v>19</v>
      </c>
      <c r="C436" s="3">
        <v>34537</v>
      </c>
      <c r="D436">
        <v>29</v>
      </c>
      <c r="E436" t="s">
        <v>28</v>
      </c>
      <c r="F436" t="s">
        <v>27</v>
      </c>
      <c r="G436" t="s">
        <v>14</v>
      </c>
      <c r="H436">
        <v>2225</v>
      </c>
      <c r="I436">
        <v>16325</v>
      </c>
      <c r="J436" t="s">
        <v>15</v>
      </c>
      <c r="K436">
        <v>4</v>
      </c>
      <c r="L436" s="5">
        <f t="shared" si="12"/>
        <v>3857.5</v>
      </c>
      <c r="M436" s="5" t="str">
        <f t="shared" si="13"/>
        <v>[26_30]</v>
      </c>
    </row>
    <row r="437" spans="1:13" x14ac:dyDescent="0.25">
      <c r="A437" t="s">
        <v>463</v>
      </c>
      <c r="B437" t="s">
        <v>11</v>
      </c>
      <c r="C437" s="3">
        <v>32970</v>
      </c>
      <c r="D437">
        <v>33</v>
      </c>
      <c r="E437" t="s">
        <v>12</v>
      </c>
      <c r="F437" t="s">
        <v>17</v>
      </c>
      <c r="G437" t="s">
        <v>23</v>
      </c>
      <c r="H437">
        <v>1775</v>
      </c>
      <c r="I437">
        <v>0</v>
      </c>
      <c r="J437" t="s">
        <v>15</v>
      </c>
      <c r="K437">
        <v>6</v>
      </c>
      <c r="L437" s="5">
        <f t="shared" si="12"/>
        <v>1775</v>
      </c>
      <c r="M437" s="5" t="str">
        <f t="shared" si="13"/>
        <v>[31_35]</v>
      </c>
    </row>
    <row r="438" spans="1:13" x14ac:dyDescent="0.25">
      <c r="A438" t="s">
        <v>464</v>
      </c>
      <c r="B438" t="s">
        <v>11</v>
      </c>
      <c r="C438" s="3">
        <v>28417</v>
      </c>
      <c r="D438">
        <v>46</v>
      </c>
      <c r="E438" t="s">
        <v>16</v>
      </c>
      <c r="F438" t="s">
        <v>17</v>
      </c>
      <c r="G438" t="s">
        <v>23</v>
      </c>
      <c r="H438">
        <v>1775</v>
      </c>
      <c r="I438">
        <v>0</v>
      </c>
      <c r="J438" t="s">
        <v>15</v>
      </c>
      <c r="K438">
        <v>9</v>
      </c>
      <c r="L438" s="5">
        <f t="shared" si="12"/>
        <v>1775</v>
      </c>
      <c r="M438" s="5" t="str">
        <f t="shared" si="13"/>
        <v>[46_50]</v>
      </c>
    </row>
    <row r="439" spans="1:13" x14ac:dyDescent="0.25">
      <c r="A439" t="s">
        <v>465</v>
      </c>
      <c r="B439" t="s">
        <v>11</v>
      </c>
      <c r="C439" s="3">
        <v>30996</v>
      </c>
      <c r="D439">
        <v>39</v>
      </c>
      <c r="E439" t="s">
        <v>28</v>
      </c>
      <c r="F439" t="s">
        <v>17</v>
      </c>
      <c r="G439" t="s">
        <v>23</v>
      </c>
      <c r="H439">
        <v>1775</v>
      </c>
      <c r="I439">
        <v>0</v>
      </c>
      <c r="J439" t="s">
        <v>15</v>
      </c>
      <c r="K439">
        <v>12</v>
      </c>
      <c r="L439" s="5">
        <f t="shared" si="12"/>
        <v>1775</v>
      </c>
      <c r="M439" s="5" t="str">
        <f t="shared" si="13"/>
        <v>[36_40]</v>
      </c>
    </row>
    <row r="440" spans="1:13" x14ac:dyDescent="0.25">
      <c r="A440" t="s">
        <v>466</v>
      </c>
      <c r="B440" t="s">
        <v>11</v>
      </c>
      <c r="C440" s="3">
        <v>33287</v>
      </c>
      <c r="D440">
        <v>32</v>
      </c>
      <c r="E440" t="s">
        <v>12</v>
      </c>
      <c r="F440" t="s">
        <v>27</v>
      </c>
      <c r="G440" t="s">
        <v>23</v>
      </c>
      <c r="H440">
        <v>2175</v>
      </c>
      <c r="I440">
        <v>0</v>
      </c>
      <c r="J440" t="s">
        <v>20</v>
      </c>
      <c r="K440">
        <v>0</v>
      </c>
      <c r="L440" s="5">
        <f t="shared" si="12"/>
        <v>2175</v>
      </c>
      <c r="M440" s="5" t="str">
        <f t="shared" si="13"/>
        <v>[31_35]</v>
      </c>
    </row>
    <row r="441" spans="1:13" x14ac:dyDescent="0.25">
      <c r="A441" t="s">
        <v>467</v>
      </c>
      <c r="B441" t="s">
        <v>21</v>
      </c>
      <c r="C441" s="3">
        <v>26429</v>
      </c>
      <c r="D441">
        <v>51</v>
      </c>
      <c r="E441" t="s">
        <v>25</v>
      </c>
      <c r="F441" t="s">
        <v>27</v>
      </c>
      <c r="G441" t="s">
        <v>14</v>
      </c>
      <c r="H441">
        <v>2225</v>
      </c>
      <c r="I441">
        <v>21276</v>
      </c>
      <c r="J441" t="s">
        <v>20</v>
      </c>
      <c r="K441">
        <v>0</v>
      </c>
      <c r="L441" s="5">
        <f t="shared" si="12"/>
        <v>4352.6000000000004</v>
      </c>
      <c r="M441" s="5" t="str">
        <f t="shared" si="13"/>
        <v>[50_+]</v>
      </c>
    </row>
    <row r="442" spans="1:13" x14ac:dyDescent="0.25">
      <c r="A442" t="s">
        <v>468</v>
      </c>
      <c r="B442" t="s">
        <v>21</v>
      </c>
      <c r="C442" s="3">
        <v>26358</v>
      </c>
      <c r="D442">
        <v>51</v>
      </c>
      <c r="E442" t="s">
        <v>16</v>
      </c>
      <c r="F442" t="s">
        <v>17</v>
      </c>
      <c r="G442" t="s">
        <v>18</v>
      </c>
      <c r="H442">
        <v>2175</v>
      </c>
      <c r="I442">
        <v>0</v>
      </c>
      <c r="J442" t="s">
        <v>20</v>
      </c>
      <c r="K442">
        <v>0</v>
      </c>
      <c r="L442" s="5">
        <f t="shared" si="12"/>
        <v>2175</v>
      </c>
      <c r="M442" s="5" t="str">
        <f t="shared" si="13"/>
        <v>[50_+]</v>
      </c>
    </row>
    <row r="443" spans="1:13" x14ac:dyDescent="0.25">
      <c r="A443" t="s">
        <v>469</v>
      </c>
      <c r="B443" t="s">
        <v>11</v>
      </c>
      <c r="C443" s="3">
        <v>34513</v>
      </c>
      <c r="D443">
        <v>29</v>
      </c>
      <c r="E443" t="s">
        <v>16</v>
      </c>
      <c r="F443" t="s">
        <v>13</v>
      </c>
      <c r="G443" t="s">
        <v>14</v>
      </c>
      <c r="H443">
        <v>2025</v>
      </c>
      <c r="I443">
        <v>21755</v>
      </c>
      <c r="J443" t="s">
        <v>15</v>
      </c>
      <c r="K443">
        <v>11</v>
      </c>
      <c r="L443" s="5">
        <f t="shared" si="12"/>
        <v>4200.5</v>
      </c>
      <c r="M443" s="5" t="str">
        <f t="shared" si="13"/>
        <v>[26_30]</v>
      </c>
    </row>
    <row r="444" spans="1:13" x14ac:dyDescent="0.25">
      <c r="A444" t="s">
        <v>470</v>
      </c>
      <c r="B444" t="s">
        <v>19</v>
      </c>
      <c r="C444" s="3">
        <v>30255</v>
      </c>
      <c r="D444">
        <v>41</v>
      </c>
      <c r="E444" t="s">
        <v>24</v>
      </c>
      <c r="F444" t="s">
        <v>17</v>
      </c>
      <c r="G444" t="s">
        <v>18</v>
      </c>
      <c r="H444">
        <v>2175</v>
      </c>
      <c r="I444">
        <v>0</v>
      </c>
      <c r="J444" t="s">
        <v>20</v>
      </c>
      <c r="K444">
        <v>0</v>
      </c>
      <c r="L444" s="5">
        <f t="shared" si="12"/>
        <v>2175</v>
      </c>
      <c r="M444" s="5" t="str">
        <f t="shared" si="13"/>
        <v>[41_45]</v>
      </c>
    </row>
    <row r="445" spans="1:13" x14ac:dyDescent="0.25">
      <c r="A445" t="s">
        <v>471</v>
      </c>
      <c r="B445" t="s">
        <v>21</v>
      </c>
      <c r="C445" s="3">
        <v>27331</v>
      </c>
      <c r="D445">
        <v>49</v>
      </c>
      <c r="E445" t="s">
        <v>28</v>
      </c>
      <c r="F445" t="s">
        <v>13</v>
      </c>
      <c r="G445" t="s">
        <v>14</v>
      </c>
      <c r="H445">
        <v>2025</v>
      </c>
      <c r="I445">
        <v>12465</v>
      </c>
      <c r="J445" t="s">
        <v>15</v>
      </c>
      <c r="K445">
        <v>9</v>
      </c>
      <c r="L445" s="5">
        <f t="shared" si="12"/>
        <v>3271.5</v>
      </c>
      <c r="M445" s="5" t="str">
        <f t="shared" si="13"/>
        <v>[46_50]</v>
      </c>
    </row>
    <row r="446" spans="1:13" x14ac:dyDescent="0.25">
      <c r="A446" t="s">
        <v>472</v>
      </c>
      <c r="B446" t="s">
        <v>21</v>
      </c>
      <c r="C446" s="3">
        <v>35068</v>
      </c>
      <c r="D446">
        <v>27</v>
      </c>
      <c r="E446" t="s">
        <v>29</v>
      </c>
      <c r="F446" t="s">
        <v>27</v>
      </c>
      <c r="G446" t="s">
        <v>18</v>
      </c>
      <c r="H446">
        <v>2575</v>
      </c>
      <c r="I446">
        <v>0</v>
      </c>
      <c r="J446" t="s">
        <v>20</v>
      </c>
      <c r="K446">
        <v>0</v>
      </c>
      <c r="L446" s="5">
        <f t="shared" si="12"/>
        <v>2575</v>
      </c>
      <c r="M446" s="5" t="str">
        <f t="shared" si="13"/>
        <v>[26_30]</v>
      </c>
    </row>
    <row r="447" spans="1:13" x14ac:dyDescent="0.25">
      <c r="A447" t="s">
        <v>473</v>
      </c>
      <c r="B447" t="s">
        <v>11</v>
      </c>
      <c r="C447" s="3">
        <v>28311</v>
      </c>
      <c r="D447">
        <v>46</v>
      </c>
      <c r="E447" t="s">
        <v>22</v>
      </c>
      <c r="F447" t="s">
        <v>27</v>
      </c>
      <c r="G447" t="s">
        <v>18</v>
      </c>
      <c r="H447">
        <v>2575</v>
      </c>
      <c r="I447">
        <v>0</v>
      </c>
      <c r="J447" t="s">
        <v>20</v>
      </c>
      <c r="K447">
        <v>0</v>
      </c>
      <c r="L447" s="5">
        <f t="shared" si="12"/>
        <v>2575</v>
      </c>
      <c r="M447" s="5" t="str">
        <f t="shared" si="13"/>
        <v>[46_50]</v>
      </c>
    </row>
    <row r="448" spans="1:13" x14ac:dyDescent="0.25">
      <c r="A448" t="s">
        <v>474</v>
      </c>
      <c r="B448" t="s">
        <v>21</v>
      </c>
      <c r="C448" s="3">
        <v>29949</v>
      </c>
      <c r="D448">
        <v>42</v>
      </c>
      <c r="E448" t="s">
        <v>16</v>
      </c>
      <c r="F448" t="s">
        <v>27</v>
      </c>
      <c r="G448" t="s">
        <v>23</v>
      </c>
      <c r="H448">
        <v>2175</v>
      </c>
      <c r="I448">
        <v>0</v>
      </c>
      <c r="J448" t="s">
        <v>15</v>
      </c>
      <c r="K448">
        <v>1</v>
      </c>
      <c r="L448" s="5">
        <f t="shared" si="12"/>
        <v>2175</v>
      </c>
      <c r="M448" s="5" t="str">
        <f t="shared" si="13"/>
        <v>[41_45]</v>
      </c>
    </row>
    <row r="449" spans="1:13" x14ac:dyDescent="0.25">
      <c r="A449" t="s">
        <v>475</v>
      </c>
      <c r="B449" t="s">
        <v>19</v>
      </c>
      <c r="C449" s="3">
        <v>27490</v>
      </c>
      <c r="D449">
        <v>48</v>
      </c>
      <c r="E449" t="s">
        <v>26</v>
      </c>
      <c r="F449" t="s">
        <v>17</v>
      </c>
      <c r="G449" t="s">
        <v>23</v>
      </c>
      <c r="H449">
        <v>1775</v>
      </c>
      <c r="I449">
        <v>0</v>
      </c>
      <c r="J449" t="s">
        <v>15</v>
      </c>
      <c r="K449">
        <v>10</v>
      </c>
      <c r="L449" s="5">
        <f t="shared" si="12"/>
        <v>1775</v>
      </c>
      <c r="M449" s="5" t="str">
        <f t="shared" si="13"/>
        <v>[46_50]</v>
      </c>
    </row>
    <row r="450" spans="1:13" x14ac:dyDescent="0.25">
      <c r="A450" t="s">
        <v>476</v>
      </c>
      <c r="B450" t="s">
        <v>11</v>
      </c>
      <c r="C450" s="3">
        <v>35997</v>
      </c>
      <c r="D450">
        <v>25</v>
      </c>
      <c r="E450" t="s">
        <v>28</v>
      </c>
      <c r="F450" t="s">
        <v>13</v>
      </c>
      <c r="G450" t="s">
        <v>14</v>
      </c>
      <c r="H450">
        <v>2025</v>
      </c>
      <c r="I450">
        <v>23089</v>
      </c>
      <c r="J450" t="s">
        <v>20</v>
      </c>
      <c r="K450">
        <v>0</v>
      </c>
      <c r="L450" s="5">
        <f t="shared" si="12"/>
        <v>4333.8999999999996</v>
      </c>
      <c r="M450" s="5" t="str">
        <f t="shared" si="13"/>
        <v>[21_25]</v>
      </c>
    </row>
    <row r="451" spans="1:13" x14ac:dyDescent="0.25">
      <c r="A451" t="s">
        <v>477</v>
      </c>
      <c r="B451" t="s">
        <v>19</v>
      </c>
      <c r="C451" s="3">
        <v>35588</v>
      </c>
      <c r="D451">
        <v>26</v>
      </c>
      <c r="E451" t="s">
        <v>22</v>
      </c>
      <c r="F451" t="s">
        <v>27</v>
      </c>
      <c r="G451" t="s">
        <v>14</v>
      </c>
      <c r="H451">
        <v>2225</v>
      </c>
      <c r="I451">
        <v>16290</v>
      </c>
      <c r="J451" t="s">
        <v>15</v>
      </c>
      <c r="K451">
        <v>13</v>
      </c>
      <c r="L451" s="5">
        <f t="shared" ref="L451:L501" si="14">H451+10%*I451</f>
        <v>3854</v>
      </c>
      <c r="M451" s="5" t="str">
        <f t="shared" ref="M451:M501" si="15">VLOOKUP(D451,$P$3:$Q$9,2,TRUE)</f>
        <v>[26_30]</v>
      </c>
    </row>
    <row r="452" spans="1:13" x14ac:dyDescent="0.25">
      <c r="A452" t="s">
        <v>478</v>
      </c>
      <c r="B452" t="s">
        <v>19</v>
      </c>
      <c r="C452" s="3">
        <v>28459</v>
      </c>
      <c r="D452">
        <v>46</v>
      </c>
      <c r="E452" t="s">
        <v>26</v>
      </c>
      <c r="F452" t="s">
        <v>27</v>
      </c>
      <c r="G452" t="s">
        <v>14</v>
      </c>
      <c r="H452">
        <v>2225</v>
      </c>
      <c r="I452">
        <v>13934</v>
      </c>
      <c r="J452" t="s">
        <v>15</v>
      </c>
      <c r="K452">
        <v>15</v>
      </c>
      <c r="L452" s="5">
        <f t="shared" si="14"/>
        <v>3618.4</v>
      </c>
      <c r="M452" s="5" t="str">
        <f t="shared" si="15"/>
        <v>[46_50]</v>
      </c>
    </row>
    <row r="453" spans="1:13" x14ac:dyDescent="0.25">
      <c r="A453" t="s">
        <v>479</v>
      </c>
      <c r="B453" t="s">
        <v>11</v>
      </c>
      <c r="C453" s="3">
        <v>26698</v>
      </c>
      <c r="D453">
        <v>50</v>
      </c>
      <c r="E453" t="s">
        <v>29</v>
      </c>
      <c r="F453" t="s">
        <v>17</v>
      </c>
      <c r="G453" t="s">
        <v>23</v>
      </c>
      <c r="H453">
        <v>1775</v>
      </c>
      <c r="I453">
        <v>0</v>
      </c>
      <c r="J453" t="s">
        <v>20</v>
      </c>
      <c r="K453">
        <v>0</v>
      </c>
      <c r="L453" s="5">
        <f t="shared" si="14"/>
        <v>1775</v>
      </c>
      <c r="M453" s="5" t="str">
        <f t="shared" si="15"/>
        <v>[46_50]</v>
      </c>
    </row>
    <row r="454" spans="1:13" x14ac:dyDescent="0.25">
      <c r="A454" t="s">
        <v>480</v>
      </c>
      <c r="B454" t="s">
        <v>11</v>
      </c>
      <c r="C454" s="3">
        <v>30443</v>
      </c>
      <c r="D454">
        <v>40</v>
      </c>
      <c r="E454" t="s">
        <v>16</v>
      </c>
      <c r="F454" t="s">
        <v>13</v>
      </c>
      <c r="G454" t="s">
        <v>18</v>
      </c>
      <c r="H454">
        <v>2375</v>
      </c>
      <c r="I454">
        <v>0</v>
      </c>
      <c r="J454" t="s">
        <v>20</v>
      </c>
      <c r="K454">
        <v>0</v>
      </c>
      <c r="L454" s="5">
        <f t="shared" si="14"/>
        <v>2375</v>
      </c>
      <c r="M454" s="5" t="str">
        <f t="shared" si="15"/>
        <v>[36_40]</v>
      </c>
    </row>
    <row r="455" spans="1:13" x14ac:dyDescent="0.25">
      <c r="A455" t="s">
        <v>481</v>
      </c>
      <c r="B455" t="s">
        <v>19</v>
      </c>
      <c r="C455" s="3">
        <v>29496</v>
      </c>
      <c r="D455">
        <v>43</v>
      </c>
      <c r="E455" t="s">
        <v>25</v>
      </c>
      <c r="F455" t="s">
        <v>17</v>
      </c>
      <c r="G455" t="s">
        <v>18</v>
      </c>
      <c r="H455">
        <v>2175</v>
      </c>
      <c r="I455">
        <v>0</v>
      </c>
      <c r="J455" t="s">
        <v>20</v>
      </c>
      <c r="K455">
        <v>0</v>
      </c>
      <c r="L455" s="5">
        <f t="shared" si="14"/>
        <v>2175</v>
      </c>
      <c r="M455" s="5" t="str">
        <f t="shared" si="15"/>
        <v>[41_45]</v>
      </c>
    </row>
    <row r="456" spans="1:13" x14ac:dyDescent="0.25">
      <c r="A456" t="s">
        <v>482</v>
      </c>
      <c r="B456" t="s">
        <v>11</v>
      </c>
      <c r="C456" s="3">
        <v>29228</v>
      </c>
      <c r="D456">
        <v>43</v>
      </c>
      <c r="E456" t="s">
        <v>22</v>
      </c>
      <c r="F456" t="s">
        <v>27</v>
      </c>
      <c r="G456" t="s">
        <v>23</v>
      </c>
      <c r="H456">
        <v>2175</v>
      </c>
      <c r="I456">
        <v>0</v>
      </c>
      <c r="J456" t="s">
        <v>15</v>
      </c>
      <c r="K456">
        <v>7</v>
      </c>
      <c r="L456" s="5">
        <f t="shared" si="14"/>
        <v>2175</v>
      </c>
      <c r="M456" s="5" t="str">
        <f t="shared" si="15"/>
        <v>[41_45]</v>
      </c>
    </row>
    <row r="457" spans="1:13" x14ac:dyDescent="0.25">
      <c r="A457" t="s">
        <v>483</v>
      </c>
      <c r="B457" t="s">
        <v>11</v>
      </c>
      <c r="C457" s="3">
        <v>35188</v>
      </c>
      <c r="D457">
        <v>27</v>
      </c>
      <c r="E457" t="s">
        <v>25</v>
      </c>
      <c r="F457" t="s">
        <v>17</v>
      </c>
      <c r="G457" t="s">
        <v>23</v>
      </c>
      <c r="H457">
        <v>1775</v>
      </c>
      <c r="I457">
        <v>0</v>
      </c>
      <c r="J457" t="s">
        <v>20</v>
      </c>
      <c r="K457">
        <v>0</v>
      </c>
      <c r="L457" s="5">
        <f t="shared" si="14"/>
        <v>1775</v>
      </c>
      <c r="M457" s="5" t="str">
        <f t="shared" si="15"/>
        <v>[26_30]</v>
      </c>
    </row>
    <row r="458" spans="1:13" x14ac:dyDescent="0.25">
      <c r="A458" t="s">
        <v>484</v>
      </c>
      <c r="B458" t="s">
        <v>11</v>
      </c>
      <c r="C458" s="3">
        <v>33859</v>
      </c>
      <c r="D458">
        <v>31</v>
      </c>
      <c r="E458" t="s">
        <v>16</v>
      </c>
      <c r="F458" t="s">
        <v>17</v>
      </c>
      <c r="G458" t="s">
        <v>23</v>
      </c>
      <c r="H458">
        <v>1775</v>
      </c>
      <c r="I458">
        <v>0</v>
      </c>
      <c r="J458" t="s">
        <v>15</v>
      </c>
      <c r="K458">
        <v>10</v>
      </c>
      <c r="L458" s="5">
        <f t="shared" si="14"/>
        <v>1775</v>
      </c>
      <c r="M458" s="5" t="str">
        <f t="shared" si="15"/>
        <v>[31_35]</v>
      </c>
    </row>
    <row r="459" spans="1:13" x14ac:dyDescent="0.25">
      <c r="A459" t="s">
        <v>485</v>
      </c>
      <c r="B459" t="s">
        <v>11</v>
      </c>
      <c r="C459" s="3">
        <v>31477</v>
      </c>
      <c r="D459">
        <v>37</v>
      </c>
      <c r="E459" t="s">
        <v>16</v>
      </c>
      <c r="F459" t="s">
        <v>13</v>
      </c>
      <c r="G459" t="s">
        <v>23</v>
      </c>
      <c r="H459">
        <v>1975</v>
      </c>
      <c r="I459">
        <v>0</v>
      </c>
      <c r="J459" t="s">
        <v>15</v>
      </c>
      <c r="K459">
        <v>5</v>
      </c>
      <c r="L459" s="5">
        <f t="shared" si="14"/>
        <v>1975</v>
      </c>
      <c r="M459" s="5" t="str">
        <f t="shared" si="15"/>
        <v>[36_40]</v>
      </c>
    </row>
    <row r="460" spans="1:13" x14ac:dyDescent="0.25">
      <c r="A460" t="s">
        <v>486</v>
      </c>
      <c r="B460" t="s">
        <v>11</v>
      </c>
      <c r="C460" s="3">
        <v>28556</v>
      </c>
      <c r="D460">
        <v>45</v>
      </c>
      <c r="E460" t="s">
        <v>31</v>
      </c>
      <c r="F460" t="s">
        <v>27</v>
      </c>
      <c r="G460" t="s">
        <v>14</v>
      </c>
      <c r="H460">
        <v>2225</v>
      </c>
      <c r="I460">
        <v>17195</v>
      </c>
      <c r="J460" t="s">
        <v>20</v>
      </c>
      <c r="K460">
        <v>0</v>
      </c>
      <c r="L460" s="5">
        <f t="shared" si="14"/>
        <v>3944.5</v>
      </c>
      <c r="M460" s="5" t="str">
        <f t="shared" si="15"/>
        <v>[41_45]</v>
      </c>
    </row>
    <row r="461" spans="1:13" x14ac:dyDescent="0.25">
      <c r="A461" t="s">
        <v>487</v>
      </c>
      <c r="B461" t="s">
        <v>19</v>
      </c>
      <c r="C461" s="3">
        <v>35584</v>
      </c>
      <c r="D461">
        <v>26</v>
      </c>
      <c r="E461" t="s">
        <v>25</v>
      </c>
      <c r="F461" t="s">
        <v>17</v>
      </c>
      <c r="G461" t="s">
        <v>14</v>
      </c>
      <c r="H461">
        <v>1825</v>
      </c>
      <c r="I461">
        <v>12514</v>
      </c>
      <c r="J461" t="s">
        <v>15</v>
      </c>
      <c r="K461">
        <v>4</v>
      </c>
      <c r="L461" s="5">
        <f t="shared" si="14"/>
        <v>3076.4</v>
      </c>
      <c r="M461" s="5" t="str">
        <f t="shared" si="15"/>
        <v>[26_30]</v>
      </c>
    </row>
    <row r="462" spans="1:13" x14ac:dyDescent="0.25">
      <c r="A462" t="s">
        <v>488</v>
      </c>
      <c r="B462" t="s">
        <v>11</v>
      </c>
      <c r="C462" s="3">
        <v>33566</v>
      </c>
      <c r="D462">
        <v>32</v>
      </c>
      <c r="E462" t="s">
        <v>31</v>
      </c>
      <c r="F462" t="s">
        <v>17</v>
      </c>
      <c r="G462" t="s">
        <v>14</v>
      </c>
      <c r="H462">
        <v>1825</v>
      </c>
      <c r="I462">
        <v>11900</v>
      </c>
      <c r="J462" t="s">
        <v>15</v>
      </c>
      <c r="K462">
        <v>9</v>
      </c>
      <c r="L462" s="5">
        <f t="shared" si="14"/>
        <v>3015</v>
      </c>
      <c r="M462" s="5" t="str">
        <f t="shared" si="15"/>
        <v>[31_35]</v>
      </c>
    </row>
    <row r="463" spans="1:13" x14ac:dyDescent="0.25">
      <c r="A463" t="s">
        <v>489</v>
      </c>
      <c r="B463" t="s">
        <v>11</v>
      </c>
      <c r="C463" s="3">
        <v>32790</v>
      </c>
      <c r="D463">
        <v>34</v>
      </c>
      <c r="E463" t="s">
        <v>24</v>
      </c>
      <c r="F463" t="s">
        <v>17</v>
      </c>
      <c r="G463" t="s">
        <v>14</v>
      </c>
      <c r="H463">
        <v>1825</v>
      </c>
      <c r="I463">
        <v>17626</v>
      </c>
      <c r="J463" t="s">
        <v>15</v>
      </c>
      <c r="K463">
        <v>9</v>
      </c>
      <c r="L463" s="5">
        <f t="shared" si="14"/>
        <v>3587.6000000000004</v>
      </c>
      <c r="M463" s="5" t="str">
        <f t="shared" si="15"/>
        <v>[31_35]</v>
      </c>
    </row>
    <row r="464" spans="1:13" x14ac:dyDescent="0.25">
      <c r="A464" t="s">
        <v>490</v>
      </c>
      <c r="B464" t="s">
        <v>11</v>
      </c>
      <c r="C464" s="3">
        <v>27474</v>
      </c>
      <c r="D464">
        <v>48</v>
      </c>
      <c r="E464" t="s">
        <v>22</v>
      </c>
      <c r="F464" t="s">
        <v>17</v>
      </c>
      <c r="G464" t="s">
        <v>23</v>
      </c>
      <c r="H464">
        <v>1775</v>
      </c>
      <c r="I464">
        <v>0</v>
      </c>
      <c r="J464" t="s">
        <v>15</v>
      </c>
      <c r="K464">
        <v>13</v>
      </c>
      <c r="L464" s="5">
        <f t="shared" si="14"/>
        <v>1775</v>
      </c>
      <c r="M464" s="5" t="str">
        <f t="shared" si="15"/>
        <v>[46_50]</v>
      </c>
    </row>
    <row r="465" spans="1:13" x14ac:dyDescent="0.25">
      <c r="A465" t="s">
        <v>491</v>
      </c>
      <c r="B465" t="s">
        <v>19</v>
      </c>
      <c r="C465" s="3">
        <v>31213</v>
      </c>
      <c r="D465">
        <v>38</v>
      </c>
      <c r="E465" t="s">
        <v>22</v>
      </c>
      <c r="F465" t="s">
        <v>13</v>
      </c>
      <c r="G465" t="s">
        <v>18</v>
      </c>
      <c r="H465">
        <v>2375</v>
      </c>
      <c r="I465">
        <v>0</v>
      </c>
      <c r="J465" t="s">
        <v>20</v>
      </c>
      <c r="K465">
        <v>0</v>
      </c>
      <c r="L465" s="5">
        <f t="shared" si="14"/>
        <v>2375</v>
      </c>
      <c r="M465" s="5" t="str">
        <f t="shared" si="15"/>
        <v>[36_40]</v>
      </c>
    </row>
    <row r="466" spans="1:13" x14ac:dyDescent="0.25">
      <c r="A466" t="s">
        <v>492</v>
      </c>
      <c r="B466" t="s">
        <v>21</v>
      </c>
      <c r="C466" s="3">
        <v>27857</v>
      </c>
      <c r="D466">
        <v>47</v>
      </c>
      <c r="E466" t="s">
        <v>28</v>
      </c>
      <c r="F466" t="s">
        <v>17</v>
      </c>
      <c r="G466" t="s">
        <v>23</v>
      </c>
      <c r="H466">
        <v>1775</v>
      </c>
      <c r="I466">
        <v>0</v>
      </c>
      <c r="J466" t="s">
        <v>20</v>
      </c>
      <c r="K466">
        <v>0</v>
      </c>
      <c r="L466" s="5">
        <f t="shared" si="14"/>
        <v>1775</v>
      </c>
      <c r="M466" s="5" t="str">
        <f t="shared" si="15"/>
        <v>[46_50]</v>
      </c>
    </row>
    <row r="467" spans="1:13" x14ac:dyDescent="0.25">
      <c r="A467" t="s">
        <v>493</v>
      </c>
      <c r="B467" t="s">
        <v>11</v>
      </c>
      <c r="C467" s="3">
        <v>33669</v>
      </c>
      <c r="D467">
        <v>31</v>
      </c>
      <c r="E467" t="s">
        <v>31</v>
      </c>
      <c r="F467" t="s">
        <v>13</v>
      </c>
      <c r="G467" t="s">
        <v>18</v>
      </c>
      <c r="H467">
        <v>2375</v>
      </c>
      <c r="I467">
        <v>0</v>
      </c>
      <c r="J467" t="s">
        <v>20</v>
      </c>
      <c r="K467">
        <v>0</v>
      </c>
      <c r="L467" s="5">
        <f t="shared" si="14"/>
        <v>2375</v>
      </c>
      <c r="M467" s="5" t="str">
        <f t="shared" si="15"/>
        <v>[31_35]</v>
      </c>
    </row>
    <row r="468" spans="1:13" x14ac:dyDescent="0.25">
      <c r="A468" t="s">
        <v>494</v>
      </c>
      <c r="B468" t="s">
        <v>19</v>
      </c>
      <c r="C468" s="3">
        <v>29811</v>
      </c>
      <c r="D468">
        <v>42</v>
      </c>
      <c r="E468" t="s">
        <v>29</v>
      </c>
      <c r="F468" t="s">
        <v>13</v>
      </c>
      <c r="G468" t="s">
        <v>18</v>
      </c>
      <c r="H468">
        <v>2375</v>
      </c>
      <c r="I468">
        <v>0</v>
      </c>
      <c r="J468" t="s">
        <v>15</v>
      </c>
      <c r="K468">
        <v>6</v>
      </c>
      <c r="L468" s="5">
        <f t="shared" si="14"/>
        <v>2375</v>
      </c>
      <c r="M468" s="5" t="str">
        <f t="shared" si="15"/>
        <v>[41_45]</v>
      </c>
    </row>
    <row r="469" spans="1:13" x14ac:dyDescent="0.25">
      <c r="A469" t="s">
        <v>495</v>
      </c>
      <c r="B469" t="s">
        <v>19</v>
      </c>
      <c r="C469" s="3">
        <v>35981</v>
      </c>
      <c r="D469">
        <v>25</v>
      </c>
      <c r="E469" t="s">
        <v>22</v>
      </c>
      <c r="F469" t="s">
        <v>27</v>
      </c>
      <c r="G469" t="s">
        <v>18</v>
      </c>
      <c r="H469">
        <v>2575</v>
      </c>
      <c r="I469">
        <v>0</v>
      </c>
      <c r="J469" t="s">
        <v>15</v>
      </c>
      <c r="K469">
        <v>9</v>
      </c>
      <c r="L469" s="5">
        <f t="shared" si="14"/>
        <v>2575</v>
      </c>
      <c r="M469" s="5" t="str">
        <f t="shared" si="15"/>
        <v>[21_25]</v>
      </c>
    </row>
    <row r="470" spans="1:13" x14ac:dyDescent="0.25">
      <c r="A470" t="s">
        <v>496</v>
      </c>
      <c r="B470" t="s">
        <v>19</v>
      </c>
      <c r="C470" s="3">
        <v>34992</v>
      </c>
      <c r="D470">
        <v>28</v>
      </c>
      <c r="E470" t="s">
        <v>31</v>
      </c>
      <c r="F470" t="s">
        <v>27</v>
      </c>
      <c r="G470" t="s">
        <v>18</v>
      </c>
      <c r="H470">
        <v>2575</v>
      </c>
      <c r="I470">
        <v>0</v>
      </c>
      <c r="J470" t="s">
        <v>15</v>
      </c>
      <c r="K470">
        <v>1</v>
      </c>
      <c r="L470" s="5">
        <f t="shared" si="14"/>
        <v>2575</v>
      </c>
      <c r="M470" s="5" t="str">
        <f t="shared" si="15"/>
        <v>[26_30]</v>
      </c>
    </row>
    <row r="471" spans="1:13" x14ac:dyDescent="0.25">
      <c r="A471" t="s">
        <v>497</v>
      </c>
      <c r="B471" t="s">
        <v>19</v>
      </c>
      <c r="C471" s="3">
        <v>29665</v>
      </c>
      <c r="D471">
        <v>42</v>
      </c>
      <c r="E471" t="s">
        <v>25</v>
      </c>
      <c r="F471" t="s">
        <v>17</v>
      </c>
      <c r="G471" t="s">
        <v>23</v>
      </c>
      <c r="H471">
        <v>1775</v>
      </c>
      <c r="I471">
        <v>0</v>
      </c>
      <c r="J471" t="s">
        <v>20</v>
      </c>
      <c r="K471">
        <v>0</v>
      </c>
      <c r="L471" s="5">
        <f t="shared" si="14"/>
        <v>1775</v>
      </c>
      <c r="M471" s="5" t="str">
        <f t="shared" si="15"/>
        <v>[41_45]</v>
      </c>
    </row>
    <row r="472" spans="1:13" x14ac:dyDescent="0.25">
      <c r="A472" t="s">
        <v>498</v>
      </c>
      <c r="B472" t="s">
        <v>21</v>
      </c>
      <c r="C472" s="3">
        <v>26643</v>
      </c>
      <c r="D472">
        <v>51</v>
      </c>
      <c r="E472" t="s">
        <v>22</v>
      </c>
      <c r="F472" t="s">
        <v>17</v>
      </c>
      <c r="G472" t="s">
        <v>23</v>
      </c>
      <c r="H472">
        <v>1775</v>
      </c>
      <c r="I472">
        <v>0</v>
      </c>
      <c r="J472" t="s">
        <v>15</v>
      </c>
      <c r="K472">
        <v>10</v>
      </c>
      <c r="L472" s="5">
        <f t="shared" si="14"/>
        <v>1775</v>
      </c>
      <c r="M472" s="5" t="str">
        <f t="shared" si="15"/>
        <v>[50_+]</v>
      </c>
    </row>
    <row r="473" spans="1:13" x14ac:dyDescent="0.25">
      <c r="A473" t="s">
        <v>499</v>
      </c>
      <c r="B473" t="s">
        <v>21</v>
      </c>
      <c r="C473" s="3">
        <v>35074</v>
      </c>
      <c r="D473">
        <v>27</v>
      </c>
      <c r="E473" t="s">
        <v>22</v>
      </c>
      <c r="F473" t="s">
        <v>17</v>
      </c>
      <c r="G473" t="s">
        <v>14</v>
      </c>
      <c r="H473">
        <v>1825</v>
      </c>
      <c r="I473">
        <v>17396</v>
      </c>
      <c r="J473" t="s">
        <v>15</v>
      </c>
      <c r="K473">
        <v>8</v>
      </c>
      <c r="L473" s="5">
        <f t="shared" si="14"/>
        <v>3564.6000000000004</v>
      </c>
      <c r="M473" s="5" t="str">
        <f t="shared" si="15"/>
        <v>[26_30]</v>
      </c>
    </row>
    <row r="474" spans="1:13" x14ac:dyDescent="0.25">
      <c r="A474" t="s">
        <v>500</v>
      </c>
      <c r="B474" t="s">
        <v>21</v>
      </c>
      <c r="C474" s="3">
        <v>33445</v>
      </c>
      <c r="D474">
        <v>32</v>
      </c>
      <c r="E474" t="s">
        <v>22</v>
      </c>
      <c r="F474" t="s">
        <v>13</v>
      </c>
      <c r="G474" t="s">
        <v>18</v>
      </c>
      <c r="H474">
        <v>2375</v>
      </c>
      <c r="I474">
        <v>0</v>
      </c>
      <c r="J474" t="s">
        <v>15</v>
      </c>
      <c r="K474">
        <v>5</v>
      </c>
      <c r="L474" s="5">
        <f t="shared" si="14"/>
        <v>2375</v>
      </c>
      <c r="M474" s="5" t="str">
        <f t="shared" si="15"/>
        <v>[31_35]</v>
      </c>
    </row>
    <row r="475" spans="1:13" x14ac:dyDescent="0.25">
      <c r="A475" t="s">
        <v>501</v>
      </c>
      <c r="B475" t="s">
        <v>19</v>
      </c>
      <c r="C475" s="3">
        <v>31233</v>
      </c>
      <c r="D475">
        <v>38</v>
      </c>
      <c r="E475" t="s">
        <v>31</v>
      </c>
      <c r="F475" t="s">
        <v>13</v>
      </c>
      <c r="G475" t="s">
        <v>23</v>
      </c>
      <c r="H475">
        <v>1975</v>
      </c>
      <c r="I475">
        <v>0</v>
      </c>
      <c r="J475" t="s">
        <v>20</v>
      </c>
      <c r="K475">
        <v>0</v>
      </c>
      <c r="L475" s="5">
        <f t="shared" si="14"/>
        <v>1975</v>
      </c>
      <c r="M475" s="5" t="str">
        <f t="shared" si="15"/>
        <v>[36_40]</v>
      </c>
    </row>
    <row r="476" spans="1:13" x14ac:dyDescent="0.25">
      <c r="A476" t="s">
        <v>502</v>
      </c>
      <c r="B476" t="s">
        <v>21</v>
      </c>
      <c r="C476" s="3">
        <v>32693</v>
      </c>
      <c r="D476">
        <v>34</v>
      </c>
      <c r="E476" t="s">
        <v>29</v>
      </c>
      <c r="F476" t="s">
        <v>27</v>
      </c>
      <c r="G476" t="s">
        <v>23</v>
      </c>
      <c r="H476">
        <v>2175</v>
      </c>
      <c r="I476">
        <v>0</v>
      </c>
      <c r="J476" t="s">
        <v>15</v>
      </c>
      <c r="K476">
        <v>3</v>
      </c>
      <c r="L476" s="5">
        <f t="shared" si="14"/>
        <v>2175</v>
      </c>
      <c r="M476" s="5" t="str">
        <f t="shared" si="15"/>
        <v>[31_35]</v>
      </c>
    </row>
    <row r="477" spans="1:13" x14ac:dyDescent="0.25">
      <c r="A477" t="s">
        <v>503</v>
      </c>
      <c r="B477" t="s">
        <v>11</v>
      </c>
      <c r="C477" s="3">
        <v>29420</v>
      </c>
      <c r="D477">
        <v>43</v>
      </c>
      <c r="E477" t="s">
        <v>31</v>
      </c>
      <c r="F477" t="s">
        <v>27</v>
      </c>
      <c r="G477" t="s">
        <v>23</v>
      </c>
      <c r="H477">
        <v>2175</v>
      </c>
      <c r="I477">
        <v>0</v>
      </c>
      <c r="J477" t="s">
        <v>15</v>
      </c>
      <c r="K477">
        <v>13</v>
      </c>
      <c r="L477" s="5">
        <f t="shared" si="14"/>
        <v>2175</v>
      </c>
      <c r="M477" s="5" t="str">
        <f t="shared" si="15"/>
        <v>[41_45]</v>
      </c>
    </row>
    <row r="478" spans="1:13" x14ac:dyDescent="0.25">
      <c r="A478" t="s">
        <v>504</v>
      </c>
      <c r="B478" t="s">
        <v>11</v>
      </c>
      <c r="C478" s="3">
        <v>30042</v>
      </c>
      <c r="D478">
        <v>41</v>
      </c>
      <c r="E478" t="s">
        <v>16</v>
      </c>
      <c r="F478" t="s">
        <v>27</v>
      </c>
      <c r="G478" t="s">
        <v>14</v>
      </c>
      <c r="H478">
        <v>2225</v>
      </c>
      <c r="I478">
        <v>14985</v>
      </c>
      <c r="J478" t="s">
        <v>20</v>
      </c>
      <c r="K478">
        <v>0</v>
      </c>
      <c r="L478" s="5">
        <f t="shared" si="14"/>
        <v>3723.5</v>
      </c>
      <c r="M478" s="5" t="str">
        <f t="shared" si="15"/>
        <v>[41_45]</v>
      </c>
    </row>
    <row r="479" spans="1:13" x14ac:dyDescent="0.25">
      <c r="A479" t="s">
        <v>505</v>
      </c>
      <c r="B479" t="s">
        <v>11</v>
      </c>
      <c r="C479" s="3">
        <v>27955</v>
      </c>
      <c r="D479">
        <v>47</v>
      </c>
      <c r="E479" t="s">
        <v>25</v>
      </c>
      <c r="F479" t="s">
        <v>17</v>
      </c>
      <c r="G479" t="s">
        <v>14</v>
      </c>
      <c r="H479">
        <v>1825</v>
      </c>
      <c r="I479">
        <v>12789</v>
      </c>
      <c r="J479" t="s">
        <v>15</v>
      </c>
      <c r="K479">
        <v>1</v>
      </c>
      <c r="L479" s="5">
        <f t="shared" si="14"/>
        <v>3103.9</v>
      </c>
      <c r="M479" s="5" t="str">
        <f t="shared" si="15"/>
        <v>[46_50]</v>
      </c>
    </row>
    <row r="480" spans="1:13" x14ac:dyDescent="0.25">
      <c r="A480" t="s">
        <v>506</v>
      </c>
      <c r="B480" t="s">
        <v>11</v>
      </c>
      <c r="C480" s="3">
        <v>35489</v>
      </c>
      <c r="D480">
        <v>26</v>
      </c>
      <c r="E480" t="s">
        <v>29</v>
      </c>
      <c r="F480" t="s">
        <v>13</v>
      </c>
      <c r="G480" t="s">
        <v>18</v>
      </c>
      <c r="H480">
        <v>2375</v>
      </c>
      <c r="I480">
        <v>0</v>
      </c>
      <c r="J480" t="s">
        <v>15</v>
      </c>
      <c r="K480">
        <v>10</v>
      </c>
      <c r="L480" s="5">
        <f t="shared" si="14"/>
        <v>2375</v>
      </c>
      <c r="M480" s="5" t="str">
        <f t="shared" si="15"/>
        <v>[26_30]</v>
      </c>
    </row>
    <row r="481" spans="1:13" x14ac:dyDescent="0.25">
      <c r="A481" t="s">
        <v>507</v>
      </c>
      <c r="B481" t="s">
        <v>11</v>
      </c>
      <c r="C481" s="3">
        <v>26955</v>
      </c>
      <c r="D481">
        <v>50</v>
      </c>
      <c r="E481" t="s">
        <v>28</v>
      </c>
      <c r="F481" t="s">
        <v>13</v>
      </c>
      <c r="G481" t="s">
        <v>23</v>
      </c>
      <c r="H481">
        <v>1975</v>
      </c>
      <c r="I481">
        <v>0</v>
      </c>
      <c r="J481" t="s">
        <v>20</v>
      </c>
      <c r="K481">
        <v>0</v>
      </c>
      <c r="L481" s="5">
        <f t="shared" si="14"/>
        <v>1975</v>
      </c>
      <c r="M481" s="5" t="str">
        <f t="shared" si="15"/>
        <v>[46_50]</v>
      </c>
    </row>
    <row r="482" spans="1:13" x14ac:dyDescent="0.25">
      <c r="A482" t="s">
        <v>508</v>
      </c>
      <c r="B482" t="s">
        <v>21</v>
      </c>
      <c r="C482" s="3">
        <v>34468</v>
      </c>
      <c r="D482">
        <v>29</v>
      </c>
      <c r="E482" t="s">
        <v>22</v>
      </c>
      <c r="F482" t="s">
        <v>27</v>
      </c>
      <c r="G482" t="s">
        <v>14</v>
      </c>
      <c r="H482">
        <v>2225</v>
      </c>
      <c r="I482">
        <v>12261</v>
      </c>
      <c r="J482" t="s">
        <v>20</v>
      </c>
      <c r="K482">
        <v>0</v>
      </c>
      <c r="L482" s="5">
        <f t="shared" si="14"/>
        <v>3451.1000000000004</v>
      </c>
      <c r="M482" s="5" t="str">
        <f t="shared" si="15"/>
        <v>[26_30]</v>
      </c>
    </row>
    <row r="483" spans="1:13" x14ac:dyDescent="0.25">
      <c r="A483" t="s">
        <v>509</v>
      </c>
      <c r="B483" t="s">
        <v>11</v>
      </c>
      <c r="C483" s="3">
        <v>33153</v>
      </c>
      <c r="D483">
        <v>33</v>
      </c>
      <c r="E483" t="s">
        <v>12</v>
      </c>
      <c r="F483" t="s">
        <v>17</v>
      </c>
      <c r="G483" t="s">
        <v>14</v>
      </c>
      <c r="H483">
        <v>1825</v>
      </c>
      <c r="I483">
        <v>21742</v>
      </c>
      <c r="J483" t="s">
        <v>20</v>
      </c>
      <c r="K483">
        <v>0</v>
      </c>
      <c r="L483" s="5">
        <f t="shared" si="14"/>
        <v>3999.2000000000003</v>
      </c>
      <c r="M483" s="5" t="str">
        <f t="shared" si="15"/>
        <v>[31_35]</v>
      </c>
    </row>
    <row r="484" spans="1:13" x14ac:dyDescent="0.25">
      <c r="A484" t="s">
        <v>510</v>
      </c>
      <c r="B484" t="s">
        <v>11</v>
      </c>
      <c r="C484" s="3">
        <v>27697</v>
      </c>
      <c r="D484">
        <v>48</v>
      </c>
      <c r="E484" t="s">
        <v>24</v>
      </c>
      <c r="F484" t="s">
        <v>27</v>
      </c>
      <c r="G484" t="s">
        <v>23</v>
      </c>
      <c r="H484">
        <v>2175</v>
      </c>
      <c r="I484">
        <v>0</v>
      </c>
      <c r="J484" t="s">
        <v>20</v>
      </c>
      <c r="K484">
        <v>0</v>
      </c>
      <c r="L484" s="5">
        <f t="shared" si="14"/>
        <v>2175</v>
      </c>
      <c r="M484" s="5" t="str">
        <f t="shared" si="15"/>
        <v>[46_50]</v>
      </c>
    </row>
    <row r="485" spans="1:13" x14ac:dyDescent="0.25">
      <c r="A485" t="s">
        <v>511</v>
      </c>
      <c r="B485" t="s">
        <v>11</v>
      </c>
      <c r="C485" s="3">
        <v>27352</v>
      </c>
      <c r="D485">
        <v>49</v>
      </c>
      <c r="E485" t="s">
        <v>28</v>
      </c>
      <c r="F485" t="s">
        <v>27</v>
      </c>
      <c r="G485" t="s">
        <v>23</v>
      </c>
      <c r="H485">
        <v>2175</v>
      </c>
      <c r="I485">
        <v>0</v>
      </c>
      <c r="J485" t="s">
        <v>15</v>
      </c>
      <c r="K485">
        <v>9</v>
      </c>
      <c r="L485" s="5">
        <f t="shared" si="14"/>
        <v>2175</v>
      </c>
      <c r="M485" s="5" t="str">
        <f t="shared" si="15"/>
        <v>[46_50]</v>
      </c>
    </row>
    <row r="486" spans="1:13" x14ac:dyDescent="0.25">
      <c r="A486" t="s">
        <v>512</v>
      </c>
      <c r="B486" t="s">
        <v>11</v>
      </c>
      <c r="C486" s="3">
        <v>31353</v>
      </c>
      <c r="D486">
        <v>38</v>
      </c>
      <c r="E486" t="s">
        <v>12</v>
      </c>
      <c r="F486" t="s">
        <v>17</v>
      </c>
      <c r="G486" t="s">
        <v>18</v>
      </c>
      <c r="H486">
        <v>2175</v>
      </c>
      <c r="I486">
        <v>0</v>
      </c>
      <c r="J486" t="s">
        <v>15</v>
      </c>
      <c r="K486">
        <v>14</v>
      </c>
      <c r="L486" s="5">
        <f t="shared" si="14"/>
        <v>2175</v>
      </c>
      <c r="M486" s="5" t="str">
        <f t="shared" si="15"/>
        <v>[36_40]</v>
      </c>
    </row>
    <row r="487" spans="1:13" x14ac:dyDescent="0.25">
      <c r="A487" t="s">
        <v>513</v>
      </c>
      <c r="B487" t="s">
        <v>21</v>
      </c>
      <c r="C487" s="3">
        <v>28366</v>
      </c>
      <c r="D487">
        <v>46</v>
      </c>
      <c r="E487" t="s">
        <v>26</v>
      </c>
      <c r="F487" t="s">
        <v>17</v>
      </c>
      <c r="G487" t="s">
        <v>14</v>
      </c>
      <c r="H487">
        <v>1825</v>
      </c>
      <c r="I487">
        <v>16044</v>
      </c>
      <c r="J487" t="s">
        <v>15</v>
      </c>
      <c r="K487">
        <v>2</v>
      </c>
      <c r="L487" s="5">
        <f t="shared" si="14"/>
        <v>3429.4</v>
      </c>
      <c r="M487" s="5" t="str">
        <f t="shared" si="15"/>
        <v>[46_50]</v>
      </c>
    </row>
    <row r="488" spans="1:13" x14ac:dyDescent="0.25">
      <c r="A488" t="s">
        <v>514</v>
      </c>
      <c r="B488" t="s">
        <v>11</v>
      </c>
      <c r="C488" s="3">
        <v>35879</v>
      </c>
      <c r="D488">
        <v>25</v>
      </c>
      <c r="E488" t="s">
        <v>12</v>
      </c>
      <c r="F488" t="s">
        <v>27</v>
      </c>
      <c r="G488" t="s">
        <v>18</v>
      </c>
      <c r="H488">
        <v>2575</v>
      </c>
      <c r="I488">
        <v>0</v>
      </c>
      <c r="J488" t="s">
        <v>15</v>
      </c>
      <c r="K488">
        <v>5</v>
      </c>
      <c r="L488" s="5">
        <f t="shared" si="14"/>
        <v>2575</v>
      </c>
      <c r="M488" s="5" t="str">
        <f t="shared" si="15"/>
        <v>[21_25]</v>
      </c>
    </row>
    <row r="489" spans="1:13" x14ac:dyDescent="0.25">
      <c r="A489" t="s">
        <v>515</v>
      </c>
      <c r="B489" t="s">
        <v>21</v>
      </c>
      <c r="C489" s="3">
        <v>32823</v>
      </c>
      <c r="D489">
        <v>34</v>
      </c>
      <c r="E489" t="s">
        <v>16</v>
      </c>
      <c r="F489" t="s">
        <v>27</v>
      </c>
      <c r="G489" t="s">
        <v>23</v>
      </c>
      <c r="H489">
        <v>2175</v>
      </c>
      <c r="I489">
        <v>0</v>
      </c>
      <c r="J489" t="s">
        <v>15</v>
      </c>
      <c r="K489">
        <v>10</v>
      </c>
      <c r="L489" s="5">
        <f t="shared" si="14"/>
        <v>2175</v>
      </c>
      <c r="M489" s="5" t="str">
        <f t="shared" si="15"/>
        <v>[31_35]</v>
      </c>
    </row>
    <row r="490" spans="1:13" x14ac:dyDescent="0.25">
      <c r="A490" t="s">
        <v>516</v>
      </c>
      <c r="B490" t="s">
        <v>19</v>
      </c>
      <c r="C490" s="3">
        <v>30578</v>
      </c>
      <c r="D490">
        <v>40</v>
      </c>
      <c r="E490" t="s">
        <v>28</v>
      </c>
      <c r="F490" t="s">
        <v>17</v>
      </c>
      <c r="G490" t="s">
        <v>14</v>
      </c>
      <c r="H490">
        <v>1825</v>
      </c>
      <c r="I490">
        <v>16713</v>
      </c>
      <c r="J490" t="s">
        <v>15</v>
      </c>
      <c r="K490">
        <v>1</v>
      </c>
      <c r="L490" s="5">
        <f t="shared" si="14"/>
        <v>3496.3</v>
      </c>
      <c r="M490" s="5" t="str">
        <f t="shared" si="15"/>
        <v>[36_40]</v>
      </c>
    </row>
    <row r="491" spans="1:13" x14ac:dyDescent="0.25">
      <c r="A491" t="s">
        <v>517</v>
      </c>
      <c r="B491" t="s">
        <v>19</v>
      </c>
      <c r="C491" s="3">
        <v>32513</v>
      </c>
      <c r="D491">
        <v>34</v>
      </c>
      <c r="E491" t="s">
        <v>16</v>
      </c>
      <c r="F491" t="s">
        <v>27</v>
      </c>
      <c r="G491" t="s">
        <v>23</v>
      </c>
      <c r="H491">
        <v>2175</v>
      </c>
      <c r="I491">
        <v>0</v>
      </c>
      <c r="J491" t="s">
        <v>20</v>
      </c>
      <c r="K491">
        <v>0</v>
      </c>
      <c r="L491" s="5">
        <f t="shared" si="14"/>
        <v>2175</v>
      </c>
      <c r="M491" s="5" t="str">
        <f t="shared" si="15"/>
        <v>[31_35]</v>
      </c>
    </row>
    <row r="492" spans="1:13" x14ac:dyDescent="0.25">
      <c r="A492" t="s">
        <v>518</v>
      </c>
      <c r="B492" t="s">
        <v>19</v>
      </c>
      <c r="C492" s="3">
        <v>33941</v>
      </c>
      <c r="D492">
        <v>31</v>
      </c>
      <c r="E492" t="s">
        <v>25</v>
      </c>
      <c r="F492" t="s">
        <v>27</v>
      </c>
      <c r="G492" t="s">
        <v>14</v>
      </c>
      <c r="H492">
        <v>2225</v>
      </c>
      <c r="I492">
        <v>16476</v>
      </c>
      <c r="J492" t="s">
        <v>20</v>
      </c>
      <c r="K492">
        <v>0</v>
      </c>
      <c r="L492" s="5">
        <f t="shared" si="14"/>
        <v>3872.6000000000004</v>
      </c>
      <c r="M492" s="5" t="str">
        <f t="shared" si="15"/>
        <v>[31_35]</v>
      </c>
    </row>
    <row r="493" spans="1:13" x14ac:dyDescent="0.25">
      <c r="A493" t="s">
        <v>519</v>
      </c>
      <c r="B493" t="s">
        <v>19</v>
      </c>
      <c r="C493" s="3">
        <v>35532</v>
      </c>
      <c r="D493">
        <v>26</v>
      </c>
      <c r="E493" t="s">
        <v>26</v>
      </c>
      <c r="F493" t="s">
        <v>13</v>
      </c>
      <c r="G493" t="s">
        <v>18</v>
      </c>
      <c r="H493">
        <v>2375</v>
      </c>
      <c r="I493">
        <v>0</v>
      </c>
      <c r="J493" t="s">
        <v>15</v>
      </c>
      <c r="K493">
        <v>5</v>
      </c>
      <c r="L493" s="5">
        <f t="shared" si="14"/>
        <v>2375</v>
      </c>
      <c r="M493" s="5" t="str">
        <f t="shared" si="15"/>
        <v>[26_30]</v>
      </c>
    </row>
    <row r="494" spans="1:13" x14ac:dyDescent="0.25">
      <c r="A494" t="s">
        <v>520</v>
      </c>
      <c r="B494" t="s">
        <v>19</v>
      </c>
      <c r="C494" s="3">
        <v>33964</v>
      </c>
      <c r="D494">
        <v>31</v>
      </c>
      <c r="E494" t="s">
        <v>16</v>
      </c>
      <c r="F494" t="s">
        <v>13</v>
      </c>
      <c r="G494" t="s">
        <v>18</v>
      </c>
      <c r="H494">
        <v>2375</v>
      </c>
      <c r="I494">
        <v>0</v>
      </c>
      <c r="J494" t="s">
        <v>15</v>
      </c>
      <c r="K494">
        <v>11</v>
      </c>
      <c r="L494" s="5">
        <f t="shared" si="14"/>
        <v>2375</v>
      </c>
      <c r="M494" s="5" t="str">
        <f t="shared" si="15"/>
        <v>[31_35]</v>
      </c>
    </row>
    <row r="495" spans="1:13" x14ac:dyDescent="0.25">
      <c r="A495" t="s">
        <v>521</v>
      </c>
      <c r="B495" t="s">
        <v>19</v>
      </c>
      <c r="C495" s="3">
        <v>33815</v>
      </c>
      <c r="D495">
        <v>31</v>
      </c>
      <c r="E495" t="s">
        <v>30</v>
      </c>
      <c r="F495" t="s">
        <v>17</v>
      </c>
      <c r="G495" t="s">
        <v>23</v>
      </c>
      <c r="H495">
        <v>1775</v>
      </c>
      <c r="I495">
        <v>0</v>
      </c>
      <c r="J495" t="s">
        <v>15</v>
      </c>
      <c r="K495">
        <v>14</v>
      </c>
      <c r="L495" s="5">
        <f t="shared" si="14"/>
        <v>1775</v>
      </c>
      <c r="M495" s="5" t="str">
        <f t="shared" si="15"/>
        <v>[31_35]</v>
      </c>
    </row>
    <row r="496" spans="1:13" x14ac:dyDescent="0.25">
      <c r="A496" t="s">
        <v>522</v>
      </c>
      <c r="B496" t="s">
        <v>19</v>
      </c>
      <c r="C496" s="3">
        <v>26509</v>
      </c>
      <c r="D496">
        <v>51</v>
      </c>
      <c r="E496" t="s">
        <v>31</v>
      </c>
      <c r="F496" t="s">
        <v>27</v>
      </c>
      <c r="G496" t="s">
        <v>23</v>
      </c>
      <c r="H496">
        <v>2175</v>
      </c>
      <c r="I496">
        <v>0</v>
      </c>
      <c r="J496" t="s">
        <v>15</v>
      </c>
      <c r="K496">
        <v>8</v>
      </c>
      <c r="L496" s="5">
        <f t="shared" si="14"/>
        <v>2175</v>
      </c>
      <c r="M496" s="5" t="str">
        <f t="shared" si="15"/>
        <v>[50_+]</v>
      </c>
    </row>
    <row r="497" spans="1:13" x14ac:dyDescent="0.25">
      <c r="A497" t="s">
        <v>523</v>
      </c>
      <c r="B497" t="s">
        <v>21</v>
      </c>
      <c r="C497" s="3">
        <v>29879</v>
      </c>
      <c r="D497">
        <v>42</v>
      </c>
      <c r="E497" t="s">
        <v>24</v>
      </c>
      <c r="F497" t="s">
        <v>27</v>
      </c>
      <c r="G497" t="s">
        <v>14</v>
      </c>
      <c r="H497">
        <v>2225</v>
      </c>
      <c r="I497">
        <v>22584</v>
      </c>
      <c r="J497" t="s">
        <v>15</v>
      </c>
      <c r="K497">
        <v>1</v>
      </c>
      <c r="L497" s="5">
        <f t="shared" si="14"/>
        <v>4483.3999999999996</v>
      </c>
      <c r="M497" s="5" t="str">
        <f t="shared" si="15"/>
        <v>[41_45]</v>
      </c>
    </row>
    <row r="498" spans="1:13" x14ac:dyDescent="0.25">
      <c r="A498" t="s">
        <v>524</v>
      </c>
      <c r="B498" t="s">
        <v>11</v>
      </c>
      <c r="C498" s="3">
        <v>34527</v>
      </c>
      <c r="D498">
        <v>29</v>
      </c>
      <c r="E498" t="s">
        <v>22</v>
      </c>
      <c r="F498" t="s">
        <v>27</v>
      </c>
      <c r="G498" t="s">
        <v>23</v>
      </c>
      <c r="H498">
        <v>2175</v>
      </c>
      <c r="I498">
        <v>0</v>
      </c>
      <c r="J498" t="s">
        <v>20</v>
      </c>
      <c r="K498">
        <v>0</v>
      </c>
      <c r="L498" s="5">
        <f t="shared" si="14"/>
        <v>2175</v>
      </c>
      <c r="M498" s="5" t="str">
        <f t="shared" si="15"/>
        <v>[26_30]</v>
      </c>
    </row>
    <row r="499" spans="1:13" x14ac:dyDescent="0.25">
      <c r="A499" t="s">
        <v>525</v>
      </c>
      <c r="B499" t="s">
        <v>19</v>
      </c>
      <c r="C499" s="3">
        <v>32486</v>
      </c>
      <c r="D499">
        <v>35</v>
      </c>
      <c r="E499" t="s">
        <v>24</v>
      </c>
      <c r="F499" t="s">
        <v>27</v>
      </c>
      <c r="G499" t="s">
        <v>23</v>
      </c>
      <c r="H499">
        <v>2175</v>
      </c>
      <c r="I499">
        <v>0</v>
      </c>
      <c r="J499" t="s">
        <v>15</v>
      </c>
      <c r="K499">
        <v>11</v>
      </c>
      <c r="L499" s="5">
        <f t="shared" si="14"/>
        <v>2175</v>
      </c>
      <c r="M499" s="5" t="str">
        <f t="shared" si="15"/>
        <v>[31_35]</v>
      </c>
    </row>
    <row r="500" spans="1:13" x14ac:dyDescent="0.25">
      <c r="A500" t="s">
        <v>526</v>
      </c>
      <c r="B500" t="s">
        <v>21</v>
      </c>
      <c r="C500" s="3">
        <v>35355</v>
      </c>
      <c r="D500">
        <v>27</v>
      </c>
      <c r="E500" t="s">
        <v>22</v>
      </c>
      <c r="F500" t="s">
        <v>27</v>
      </c>
      <c r="G500" t="s">
        <v>14</v>
      </c>
      <c r="H500">
        <v>2225</v>
      </c>
      <c r="I500">
        <v>19804</v>
      </c>
      <c r="J500" t="s">
        <v>15</v>
      </c>
      <c r="K500">
        <v>8</v>
      </c>
      <c r="L500" s="5">
        <f t="shared" si="14"/>
        <v>4205.3999999999996</v>
      </c>
      <c r="M500" s="5" t="str">
        <f t="shared" si="15"/>
        <v>[26_30]</v>
      </c>
    </row>
    <row r="501" spans="1:13" x14ac:dyDescent="0.25">
      <c r="A501" t="s">
        <v>527</v>
      </c>
      <c r="B501" t="s">
        <v>11</v>
      </c>
      <c r="C501" s="3">
        <v>35611</v>
      </c>
      <c r="D501">
        <v>26</v>
      </c>
      <c r="E501" t="s">
        <v>16</v>
      </c>
      <c r="F501" t="s">
        <v>27</v>
      </c>
      <c r="G501" t="s">
        <v>18</v>
      </c>
      <c r="H501">
        <v>2575</v>
      </c>
      <c r="I501">
        <v>0</v>
      </c>
      <c r="J501" t="s">
        <v>15</v>
      </c>
      <c r="K501">
        <v>1</v>
      </c>
      <c r="L501" s="5">
        <f t="shared" si="14"/>
        <v>2575</v>
      </c>
      <c r="M501" s="5" t="str">
        <f t="shared" si="15"/>
        <v>[26_30]</v>
      </c>
    </row>
  </sheetData>
  <mergeCells count="1">
    <mergeCell ref="P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496B-DCF3-4308-BA6A-AE7C0B3862E5}">
  <dimension ref="A2:B15"/>
  <sheetViews>
    <sheetView topLeftCell="A3" workbookViewId="0">
      <selection activeCell="B19" sqref="B19"/>
    </sheetView>
  </sheetViews>
  <sheetFormatPr baseColWidth="10" defaultRowHeight="15" x14ac:dyDescent="0.25"/>
  <cols>
    <col min="1" max="1" width="55.140625" bestFit="1" customWidth="1"/>
    <col min="2" max="2" width="20.28515625" bestFit="1" customWidth="1"/>
  </cols>
  <sheetData>
    <row r="2" spans="1:2" ht="26.25" x14ac:dyDescent="0.4">
      <c r="A2" s="9" t="s">
        <v>535</v>
      </c>
      <c r="B2" s="9"/>
    </row>
    <row r="5" spans="1:2" ht="23.25" x14ac:dyDescent="0.25">
      <c r="A5" s="8" t="s">
        <v>536</v>
      </c>
      <c r="B5" s="8" t="s">
        <v>537</v>
      </c>
    </row>
    <row r="6" spans="1:2" x14ac:dyDescent="0.25">
      <c r="A6" s="6" t="s">
        <v>529</v>
      </c>
      <c r="B6" s="6">
        <f>MAX(OPERACIONES!D2:D501)</f>
        <v>51</v>
      </c>
    </row>
    <row r="7" spans="1:2" x14ac:dyDescent="0.25">
      <c r="A7" s="6" t="s">
        <v>530</v>
      </c>
      <c r="B7" s="6">
        <f>AVERAGE(OPERACIONES!D2:D501)</f>
        <v>37.786000000000001</v>
      </c>
    </row>
    <row r="8" spans="1:2" x14ac:dyDescent="0.25">
      <c r="A8" s="6" t="s">
        <v>538</v>
      </c>
      <c r="B8" s="6">
        <f>COUNTIF(OPERACIONES!B2:B501, "Soltero")</f>
        <v>169</v>
      </c>
    </row>
    <row r="9" spans="1:2" x14ac:dyDescent="0.25">
      <c r="A9" s="6" t="s">
        <v>539</v>
      </c>
      <c r="B9" s="6">
        <f>COUNTIF(OPERACIONES!B2:B501, "Casado")</f>
        <v>164</v>
      </c>
    </row>
    <row r="10" spans="1:2" x14ac:dyDescent="0.25">
      <c r="A10" s="6" t="s">
        <v>531</v>
      </c>
      <c r="B10" s="6">
        <f>COUNTIFS(OPERACIONES!F2:F501,"Contratado", OPERACIONES!D2:D501, "&gt;30")</f>
        <v>118</v>
      </c>
    </row>
    <row r="11" spans="1:2" x14ac:dyDescent="0.25">
      <c r="A11" s="6" t="s">
        <v>540</v>
      </c>
      <c r="B11" s="6">
        <f>COUNTIFS(OPERACIONES!B2:B501, "Casado", OPERACIONES!J2:J501, "SI", OPERACIONES!H2:H501, "&gt;1500")</f>
        <v>89</v>
      </c>
    </row>
    <row r="12" spans="1:2" x14ac:dyDescent="0.25">
      <c r="A12" s="6" t="s">
        <v>532</v>
      </c>
      <c r="B12" s="6">
        <f>SUMIF(OPERACIONES!F2:F501, "Contratado", OPERACIONES!H2:H501)</f>
        <v>358050</v>
      </c>
    </row>
    <row r="13" spans="1:2" x14ac:dyDescent="0.25">
      <c r="A13" s="6" t="s">
        <v>533</v>
      </c>
      <c r="B13" s="6">
        <f>ROUND(AVERAGEIF(OPERACIONES!F2:F501, "Nombrado", OPERACIONES!H2:H501), 2)</f>
        <v>2318.1799999999998</v>
      </c>
    </row>
    <row r="14" spans="1:2" x14ac:dyDescent="0.25">
      <c r="A14" s="7" t="s">
        <v>534</v>
      </c>
      <c r="B14" s="7">
        <f>ROUND(AVERAGEIF(OPERACIONES!J2:J501, "SI", OPERACIONES!K2:K501), 2)</f>
        <v>7.82</v>
      </c>
    </row>
    <row r="15" spans="1:2" x14ac:dyDescent="0.25">
      <c r="A15" s="10" t="s">
        <v>541</v>
      </c>
      <c r="B15" s="10">
        <f>_xlfn.MAXIFS( OPERACIONES!I2:I501,OPERACIONES!F2:F501, "Contratado")</f>
        <v>24653</v>
      </c>
    </row>
  </sheetData>
  <mergeCells count="1">
    <mergeCell ref="A2:B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9DB8-7031-4DBD-AC55-2CC1B971208F}">
  <dimension ref="B6:G7"/>
  <sheetViews>
    <sheetView topLeftCell="B1" workbookViewId="0">
      <selection activeCell="H17" sqref="H17"/>
    </sheetView>
  </sheetViews>
  <sheetFormatPr baseColWidth="10" defaultRowHeight="15" x14ac:dyDescent="0.25"/>
  <cols>
    <col min="2" max="2" width="18.5703125" bestFit="1" customWidth="1"/>
    <col min="4" max="4" width="14.28515625" bestFit="1" customWidth="1"/>
    <col min="5" max="5" width="6.7109375" bestFit="1" customWidth="1"/>
    <col min="6" max="6" width="14.140625" bestFit="1" customWidth="1"/>
    <col min="7" max="7" width="21.7109375" bestFit="1" customWidth="1"/>
  </cols>
  <sheetData>
    <row r="6" spans="2:7" ht="18.75" x14ac:dyDescent="0.3">
      <c r="B6" s="11" t="s">
        <v>542</v>
      </c>
      <c r="D6" s="11" t="s">
        <v>1</v>
      </c>
      <c r="E6" s="11" t="s">
        <v>3</v>
      </c>
      <c r="F6" s="11" t="s">
        <v>6</v>
      </c>
      <c r="G6" s="11" t="s">
        <v>5</v>
      </c>
    </row>
    <row r="7" spans="2:7" x14ac:dyDescent="0.25">
      <c r="B7" s="6" t="s">
        <v>66</v>
      </c>
      <c r="D7" s="6" t="str">
        <f>VLOOKUP($B$7,OPERACIONES!$A$2:$L$501, 2,FALSE)</f>
        <v>Conviviente</v>
      </c>
      <c r="E7" s="6">
        <f>VLOOKUP($B$7,OPERACIONES!$A$2:$L$501, 4,FALSE)</f>
        <v>31</v>
      </c>
      <c r="F7" s="6" t="str">
        <f>VLOOKUP($B$7,OPERACIONES!$A$2:$L$501, 7,FALSE)</f>
        <v>Administrativo</v>
      </c>
      <c r="G7" s="6" t="str">
        <f>VLOOKUP($B$7,OPERACIONES!$A$2:$L$501, 6,FALSE)</f>
        <v>Temporal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4044DF6-C567-4AD6-A962-7B89B8CDC828}">
          <x14:formula1>
            <xm:f>OPERACIONES!$A$2:$A$501</xm:f>
          </x14:formula1>
          <xm:sqref>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B526-DD23-4FEE-9347-2CC0293ADF7C}">
  <dimension ref="A2:E71"/>
  <sheetViews>
    <sheetView topLeftCell="A57" workbookViewId="0">
      <selection activeCell="A68" sqref="A68"/>
    </sheetView>
  </sheetViews>
  <sheetFormatPr baseColWidth="10" defaultRowHeight="15" x14ac:dyDescent="0.25"/>
  <cols>
    <col min="1" max="1" width="17.5703125" bestFit="1" customWidth="1"/>
    <col min="2" max="2" width="26.7109375" bestFit="1" customWidth="1"/>
    <col min="3" max="3" width="7" bestFit="1" customWidth="1"/>
    <col min="4" max="4" width="7.140625" bestFit="1" customWidth="1"/>
    <col min="5" max="5" width="12.5703125" bestFit="1" customWidth="1"/>
  </cols>
  <sheetData>
    <row r="2" spans="1:2" x14ac:dyDescent="0.25">
      <c r="A2" t="s">
        <v>559</v>
      </c>
    </row>
    <row r="4" spans="1:2" x14ac:dyDescent="0.25">
      <c r="A4" s="12" t="s">
        <v>5</v>
      </c>
      <c r="B4" t="s">
        <v>546</v>
      </c>
    </row>
    <row r="6" spans="1:2" x14ac:dyDescent="0.25">
      <c r="A6" s="12" t="s">
        <v>543</v>
      </c>
      <c r="B6" t="s">
        <v>545</v>
      </c>
    </row>
    <row r="7" spans="1:2" x14ac:dyDescent="0.25">
      <c r="A7" s="13" t="s">
        <v>18</v>
      </c>
      <c r="B7" s="14">
        <v>160</v>
      </c>
    </row>
    <row r="8" spans="1:2" x14ac:dyDescent="0.25">
      <c r="A8" s="13" t="s">
        <v>23</v>
      </c>
      <c r="B8" s="14">
        <v>170</v>
      </c>
    </row>
    <row r="9" spans="1:2" x14ac:dyDescent="0.25">
      <c r="A9" s="13" t="s">
        <v>14</v>
      </c>
      <c r="B9" s="14">
        <v>170</v>
      </c>
    </row>
    <row r="10" spans="1:2" x14ac:dyDescent="0.25">
      <c r="A10" s="13" t="s">
        <v>544</v>
      </c>
      <c r="B10" s="14">
        <v>500</v>
      </c>
    </row>
    <row r="18" spans="1:5" x14ac:dyDescent="0.25">
      <c r="A18" s="13" t="s">
        <v>560</v>
      </c>
    </row>
    <row r="19" spans="1:5" x14ac:dyDescent="0.25">
      <c r="A19" s="12" t="s">
        <v>548</v>
      </c>
      <c r="B19" s="12" t="s">
        <v>547</v>
      </c>
    </row>
    <row r="20" spans="1:5" x14ac:dyDescent="0.25">
      <c r="A20" s="12" t="s">
        <v>543</v>
      </c>
      <c r="B20" t="s">
        <v>18</v>
      </c>
      <c r="C20" t="s">
        <v>23</v>
      </c>
      <c r="D20" t="s">
        <v>14</v>
      </c>
      <c r="E20" t="s">
        <v>544</v>
      </c>
    </row>
    <row r="21" spans="1:5" x14ac:dyDescent="0.25">
      <c r="A21" s="13" t="s">
        <v>13</v>
      </c>
      <c r="B21" s="14">
        <v>140125</v>
      </c>
      <c r="C21" s="14">
        <v>110600</v>
      </c>
      <c r="D21" s="14">
        <v>107325</v>
      </c>
      <c r="E21" s="14">
        <v>358050</v>
      </c>
    </row>
    <row r="22" spans="1:5" x14ac:dyDescent="0.25">
      <c r="A22" s="13" t="s">
        <v>27</v>
      </c>
      <c r="B22" s="14">
        <v>123600</v>
      </c>
      <c r="C22" s="14">
        <v>106575</v>
      </c>
      <c r="D22" s="14">
        <v>126825</v>
      </c>
      <c r="E22" s="14">
        <v>357000</v>
      </c>
    </row>
    <row r="23" spans="1:5" x14ac:dyDescent="0.25">
      <c r="A23" s="13" t="s">
        <v>17</v>
      </c>
      <c r="B23" s="14">
        <v>115275</v>
      </c>
      <c r="C23" s="14">
        <v>115375</v>
      </c>
      <c r="D23" s="14">
        <v>109500</v>
      </c>
      <c r="E23" s="14">
        <v>340150</v>
      </c>
    </row>
    <row r="24" spans="1:5" x14ac:dyDescent="0.25">
      <c r="A24" s="13" t="s">
        <v>544</v>
      </c>
      <c r="B24" s="14">
        <v>379000</v>
      </c>
      <c r="C24" s="14">
        <v>332550</v>
      </c>
      <c r="D24" s="14">
        <v>343650</v>
      </c>
      <c r="E24" s="14">
        <v>1055200</v>
      </c>
    </row>
    <row r="32" spans="1:5" ht="23.25" x14ac:dyDescent="0.35">
      <c r="A32" s="15" t="s">
        <v>562</v>
      </c>
    </row>
    <row r="34" spans="1:2" ht="18.75" x14ac:dyDescent="0.3">
      <c r="A34" s="16" t="s">
        <v>561</v>
      </c>
    </row>
    <row r="35" spans="1:2" x14ac:dyDescent="0.25">
      <c r="A35" t="s">
        <v>558</v>
      </c>
    </row>
    <row r="37" spans="1:2" x14ac:dyDescent="0.25">
      <c r="A37" s="12" t="s">
        <v>543</v>
      </c>
      <c r="B37" t="s">
        <v>563</v>
      </c>
    </row>
    <row r="38" spans="1:2" x14ac:dyDescent="0.25">
      <c r="A38" s="13" t="s">
        <v>550</v>
      </c>
      <c r="B38" s="14">
        <v>19</v>
      </c>
    </row>
    <row r="39" spans="1:2" x14ac:dyDescent="0.25">
      <c r="A39" s="13" t="s">
        <v>551</v>
      </c>
      <c r="B39" s="14">
        <v>100</v>
      </c>
    </row>
    <row r="40" spans="1:2" x14ac:dyDescent="0.25">
      <c r="A40" s="13" t="s">
        <v>552</v>
      </c>
      <c r="B40" s="14">
        <v>94</v>
      </c>
    </row>
    <row r="41" spans="1:2" x14ac:dyDescent="0.25">
      <c r="A41" s="13" t="s">
        <v>553</v>
      </c>
      <c r="B41" s="14">
        <v>88</v>
      </c>
    </row>
    <row r="42" spans="1:2" x14ac:dyDescent="0.25">
      <c r="A42" s="13" t="s">
        <v>554</v>
      </c>
      <c r="B42" s="14">
        <v>83</v>
      </c>
    </row>
    <row r="43" spans="1:2" x14ac:dyDescent="0.25">
      <c r="A43" s="13" t="s">
        <v>555</v>
      </c>
      <c r="B43" s="14">
        <v>98</v>
      </c>
    </row>
    <row r="44" spans="1:2" x14ac:dyDescent="0.25">
      <c r="A44" s="13" t="s">
        <v>556</v>
      </c>
      <c r="B44" s="14">
        <v>18</v>
      </c>
    </row>
    <row r="45" spans="1:2" x14ac:dyDescent="0.25">
      <c r="A45" s="13" t="s">
        <v>544</v>
      </c>
      <c r="B45" s="14">
        <v>500</v>
      </c>
    </row>
    <row r="50" spans="1:2" x14ac:dyDescent="0.25">
      <c r="A50" t="s">
        <v>566</v>
      </c>
    </row>
    <row r="53" spans="1:2" x14ac:dyDescent="0.25">
      <c r="A53" s="12" t="s">
        <v>543</v>
      </c>
      <c r="B53" t="s">
        <v>567</v>
      </c>
    </row>
    <row r="54" spans="1:2" x14ac:dyDescent="0.25">
      <c r="A54" s="13" t="s">
        <v>12</v>
      </c>
      <c r="B54" s="14">
        <v>49</v>
      </c>
    </row>
    <row r="55" spans="1:2" x14ac:dyDescent="0.25">
      <c r="A55" s="13" t="s">
        <v>24</v>
      </c>
      <c r="B55" s="14">
        <v>43</v>
      </c>
    </row>
    <row r="56" spans="1:2" x14ac:dyDescent="0.25">
      <c r="A56" s="13" t="s">
        <v>28</v>
      </c>
      <c r="B56" s="14">
        <v>51</v>
      </c>
    </row>
    <row r="57" spans="1:2" x14ac:dyDescent="0.25">
      <c r="A57" s="13" t="s">
        <v>25</v>
      </c>
      <c r="B57" s="14">
        <v>58</v>
      </c>
    </row>
    <row r="58" spans="1:2" x14ac:dyDescent="0.25">
      <c r="A58" s="13" t="s">
        <v>29</v>
      </c>
      <c r="B58" s="14">
        <v>50</v>
      </c>
    </row>
    <row r="59" spans="1:2" x14ac:dyDescent="0.25">
      <c r="A59" s="13" t="s">
        <v>26</v>
      </c>
      <c r="B59" s="14">
        <v>50</v>
      </c>
    </row>
    <row r="60" spans="1:2" x14ac:dyDescent="0.25">
      <c r="A60" s="13" t="s">
        <v>30</v>
      </c>
      <c r="B60" s="14">
        <v>48</v>
      </c>
    </row>
    <row r="61" spans="1:2" x14ac:dyDescent="0.25">
      <c r="A61" s="13" t="s">
        <v>31</v>
      </c>
      <c r="B61" s="14">
        <v>38</v>
      </c>
    </row>
    <row r="62" spans="1:2" x14ac:dyDescent="0.25">
      <c r="A62" s="13" t="s">
        <v>22</v>
      </c>
      <c r="B62" s="14">
        <v>54</v>
      </c>
    </row>
    <row r="63" spans="1:2" x14ac:dyDescent="0.25">
      <c r="A63" s="13" t="s">
        <v>16</v>
      </c>
      <c r="B63" s="14">
        <v>59</v>
      </c>
    </row>
    <row r="64" spans="1:2" x14ac:dyDescent="0.25">
      <c r="A64" s="13" t="s">
        <v>544</v>
      </c>
      <c r="B64" s="14">
        <v>500</v>
      </c>
    </row>
    <row r="67" spans="1:2" x14ac:dyDescent="0.25">
      <c r="A67" s="12" t="s">
        <v>543</v>
      </c>
      <c r="B67" t="s">
        <v>568</v>
      </c>
    </row>
    <row r="68" spans="1:2" x14ac:dyDescent="0.25">
      <c r="A68" s="13" t="s">
        <v>11</v>
      </c>
      <c r="B68" s="14">
        <v>164</v>
      </c>
    </row>
    <row r="69" spans="1:2" x14ac:dyDescent="0.25">
      <c r="A69" s="13" t="s">
        <v>19</v>
      </c>
      <c r="B69" s="14">
        <v>167</v>
      </c>
    </row>
    <row r="70" spans="1:2" x14ac:dyDescent="0.25">
      <c r="A70" s="13" t="s">
        <v>21</v>
      </c>
      <c r="B70" s="14">
        <v>169</v>
      </c>
    </row>
    <row r="71" spans="1:2" x14ac:dyDescent="0.25">
      <c r="A71" s="13" t="s">
        <v>544</v>
      </c>
      <c r="B71" s="14">
        <v>500</v>
      </c>
    </row>
  </sheetData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6356-894C-4F94-A349-F51978ED0FE6}">
  <dimension ref="A2:M3"/>
  <sheetViews>
    <sheetView tabSelected="1" workbookViewId="0">
      <selection activeCell="O37" sqref="O37"/>
    </sheetView>
  </sheetViews>
  <sheetFormatPr baseColWidth="10" defaultRowHeight="15" x14ac:dyDescent="0.25"/>
  <cols>
    <col min="1" max="16384" width="11.42578125" style="19"/>
  </cols>
  <sheetData>
    <row r="2" spans="1:13" ht="24" thickBot="1" x14ac:dyDescent="0.4">
      <c r="A2" s="20" t="s">
        <v>565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ht="15.75" thickTop="1" x14ac:dyDescent="0.25"/>
  </sheetData>
  <mergeCells count="1">
    <mergeCell ref="A2:M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</vt:lpstr>
      <vt:lpstr>OPERACIONES</vt:lpstr>
      <vt:lpstr>Resumen Estadístico </vt:lpstr>
      <vt:lpstr>Buscador</vt:lpstr>
      <vt:lpstr>TD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Diburga Ricci</dc:creator>
  <cp:lastModifiedBy>Junior Smith Candela Chillcce</cp:lastModifiedBy>
  <dcterms:created xsi:type="dcterms:W3CDTF">2015-06-05T18:19:34Z</dcterms:created>
  <dcterms:modified xsi:type="dcterms:W3CDTF">2024-01-27T18:31:33Z</dcterms:modified>
</cp:coreProperties>
</file>