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_PC\Desktop\"/>
    </mc:Choice>
  </mc:AlternateContent>
  <xr:revisionPtr revIDLastSave="0" documentId="8_{336C7AA4-B51C-47BC-BB6D-73FDD3FC4F32}" xr6:coauthVersionLast="47" xr6:coauthVersionMax="47" xr10:uidLastSave="{00000000-0000-0000-0000-000000000000}"/>
  <bookViews>
    <workbookView xWindow="-108" yWindow="-108" windowWidth="23256" windowHeight="12576" activeTab="1" xr2:uid="{46EAAD92-92E1-4DCB-A8FA-BF5B3AE7BA0D}"/>
  </bookViews>
  <sheets>
    <sheet name="parte 2 tipo p" sheetId="3" r:id="rId1"/>
    <sheet name="parte 2 tipo n" sheetId="2" r:id="rId2"/>
    <sheet name="parte 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2" l="1"/>
  <c r="J41" i="2"/>
  <c r="T41" i="2"/>
  <c r="T45" i="2"/>
  <c r="T44" i="2"/>
  <c r="T43" i="2"/>
  <c r="T42" i="2"/>
  <c r="J45" i="2"/>
  <c r="J44" i="2"/>
  <c r="J43" i="2"/>
  <c r="AG3" i="2"/>
  <c r="AC3" i="2"/>
  <c r="AG14" i="2"/>
  <c r="AG13" i="2"/>
  <c r="AG12" i="2"/>
  <c r="AG11" i="2"/>
  <c r="AG10" i="2"/>
  <c r="AG9" i="2"/>
  <c r="AG8" i="2"/>
  <c r="AG7" i="2"/>
  <c r="AG6" i="2"/>
  <c r="AG5" i="2"/>
  <c r="AG4" i="2"/>
  <c r="AC14" i="2"/>
  <c r="AC13" i="2"/>
  <c r="AC12" i="2"/>
  <c r="AC11" i="2"/>
  <c r="AC10" i="2"/>
  <c r="AC9" i="2"/>
  <c r="AC8" i="2"/>
  <c r="AC7" i="2"/>
  <c r="AC6" i="2"/>
  <c r="AC5" i="2"/>
  <c r="AC4" i="2"/>
  <c r="I20" i="1"/>
  <c r="I21" i="1"/>
  <c r="I22" i="1"/>
  <c r="I23" i="1"/>
  <c r="I24" i="1"/>
  <c r="I25" i="1"/>
  <c r="I26" i="1"/>
  <c r="I27" i="1"/>
  <c r="I28" i="1"/>
  <c r="I29" i="1"/>
  <c r="I30" i="1"/>
  <c r="I31" i="1"/>
  <c r="I19" i="1"/>
  <c r="F19" i="1"/>
  <c r="F20" i="1"/>
  <c r="F21" i="1"/>
  <c r="F22" i="1"/>
  <c r="F23" i="1"/>
  <c r="D20" i="1"/>
</calcChain>
</file>

<file path=xl/sharedStrings.xml><?xml version="1.0" encoding="utf-8"?>
<sst xmlns="http://schemas.openxmlformats.org/spreadsheetml/2006/main" count="105" uniqueCount="36">
  <si>
    <t>corriente</t>
  </si>
  <si>
    <t>campo magnético</t>
  </si>
  <si>
    <t>B=200</t>
  </si>
  <si>
    <t>I=0,38</t>
  </si>
  <si>
    <t>V_alimentacion=12,33</t>
  </si>
  <si>
    <t>V_h (mV)</t>
  </si>
  <si>
    <t>I_p (mA)</t>
  </si>
  <si>
    <t>B=170</t>
  </si>
  <si>
    <t>I=0,32</t>
  </si>
  <si>
    <t>B=185</t>
  </si>
  <si>
    <t>I=0,41</t>
  </si>
  <si>
    <t>I=0,44</t>
  </si>
  <si>
    <t>I=0,35</t>
  </si>
  <si>
    <t>B=215</t>
  </si>
  <si>
    <t>B=230</t>
  </si>
  <si>
    <t>I_p=-25</t>
  </si>
  <si>
    <t>V_l (V)</t>
  </si>
  <si>
    <t>B (mT)</t>
  </si>
  <si>
    <t>I_p=-15</t>
  </si>
  <si>
    <t>I_p=0</t>
  </si>
  <si>
    <t>I_p=15</t>
  </si>
  <si>
    <t>Placa n</t>
  </si>
  <si>
    <t>I_p=25</t>
  </si>
  <si>
    <t>V_alimentacion=12,09</t>
  </si>
  <si>
    <t>V_l (mV)</t>
  </si>
  <si>
    <t>Actividad 3</t>
  </si>
  <si>
    <t>I_p = 30mA</t>
  </si>
  <si>
    <t>B=0</t>
  </si>
  <si>
    <t>T(°C)</t>
  </si>
  <si>
    <t>T(K)</t>
  </si>
  <si>
    <t>V_l(V)</t>
  </si>
  <si>
    <t>B=300mT</t>
  </si>
  <si>
    <t>m</t>
  </si>
  <si>
    <t>R_h</t>
  </si>
  <si>
    <t>B</t>
  </si>
  <si>
    <t>I_p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</si>
</sst>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V_h</a:t>
            </a:r>
            <a:r>
              <a:rPr lang="es-CO" baseline="0"/>
              <a:t> vs I_p con B=cte para placa tipo 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B=200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2 tipo n'!$C$3:$C$15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'parte 2 tipo n'!$B$3:$B$15</c:f>
              <c:numCache>
                <c:formatCode>General</c:formatCode>
                <c:ptCount val="13"/>
                <c:pt idx="0">
                  <c:v>45.6</c:v>
                </c:pt>
                <c:pt idx="1">
                  <c:v>38.6</c:v>
                </c:pt>
                <c:pt idx="2">
                  <c:v>34.799999999999997</c:v>
                </c:pt>
                <c:pt idx="3">
                  <c:v>28.2</c:v>
                </c:pt>
                <c:pt idx="4">
                  <c:v>21.5</c:v>
                </c:pt>
                <c:pt idx="5">
                  <c:v>15.8</c:v>
                </c:pt>
                <c:pt idx="6">
                  <c:v>10.1</c:v>
                </c:pt>
                <c:pt idx="7">
                  <c:v>3.9</c:v>
                </c:pt>
                <c:pt idx="8">
                  <c:v>2.7</c:v>
                </c:pt>
                <c:pt idx="9">
                  <c:v>9.3000000000000007</c:v>
                </c:pt>
                <c:pt idx="10">
                  <c:v>13.3</c:v>
                </c:pt>
                <c:pt idx="11">
                  <c:v>21.1</c:v>
                </c:pt>
                <c:pt idx="12">
                  <c:v>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1-4871-90F7-9BED0D70D690}"/>
            </c:ext>
          </c:extLst>
        </c:ser>
        <c:ser>
          <c:idx val="1"/>
          <c:order val="1"/>
          <c:tx>
            <c:v>B=170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'parte 2 tipo n'!$C$20:$C$32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'parte 2 tipo n'!$B$20:$B$32</c:f>
              <c:numCache>
                <c:formatCode>General</c:formatCode>
                <c:ptCount val="13"/>
                <c:pt idx="0">
                  <c:v>40.700000000000003</c:v>
                </c:pt>
                <c:pt idx="1">
                  <c:v>36.299999999999997</c:v>
                </c:pt>
                <c:pt idx="2">
                  <c:v>29.3</c:v>
                </c:pt>
                <c:pt idx="3">
                  <c:v>24.3</c:v>
                </c:pt>
                <c:pt idx="4">
                  <c:v>19.399999999999999</c:v>
                </c:pt>
                <c:pt idx="5">
                  <c:v>13.9</c:v>
                </c:pt>
                <c:pt idx="6">
                  <c:v>7.5</c:v>
                </c:pt>
                <c:pt idx="7">
                  <c:v>2.8</c:v>
                </c:pt>
                <c:pt idx="8">
                  <c:v>1.8</c:v>
                </c:pt>
                <c:pt idx="9">
                  <c:v>8.1</c:v>
                </c:pt>
                <c:pt idx="10">
                  <c:v>11.5</c:v>
                </c:pt>
                <c:pt idx="11">
                  <c:v>17.7</c:v>
                </c:pt>
                <c:pt idx="12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D1-4871-90F7-9BED0D70D690}"/>
            </c:ext>
          </c:extLst>
        </c:ser>
        <c:ser>
          <c:idx val="2"/>
          <c:order val="2"/>
          <c:tx>
            <c:v>B=185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'parte 2 tipo n'!$F$3:$F$15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'parte 2 tipo n'!$E$3:$E$15</c:f>
              <c:numCache>
                <c:formatCode>General</c:formatCode>
                <c:ptCount val="13"/>
                <c:pt idx="0">
                  <c:v>43</c:v>
                </c:pt>
                <c:pt idx="1">
                  <c:v>36.700000000000003</c:v>
                </c:pt>
                <c:pt idx="2">
                  <c:v>30.7</c:v>
                </c:pt>
                <c:pt idx="3">
                  <c:v>26.7</c:v>
                </c:pt>
                <c:pt idx="4">
                  <c:v>20.3</c:v>
                </c:pt>
                <c:pt idx="5">
                  <c:v>13.6</c:v>
                </c:pt>
                <c:pt idx="6">
                  <c:v>7.6</c:v>
                </c:pt>
                <c:pt idx="7">
                  <c:v>2.4</c:v>
                </c:pt>
                <c:pt idx="8">
                  <c:v>3.9</c:v>
                </c:pt>
                <c:pt idx="9">
                  <c:v>7.6</c:v>
                </c:pt>
                <c:pt idx="10">
                  <c:v>13.9</c:v>
                </c:pt>
                <c:pt idx="11">
                  <c:v>18.5</c:v>
                </c:pt>
                <c:pt idx="12">
                  <c:v>23.8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D1-4871-90F7-9BED0D70D690}"/>
            </c:ext>
          </c:extLst>
        </c:ser>
        <c:ser>
          <c:idx val="3"/>
          <c:order val="3"/>
          <c:tx>
            <c:v>B=215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'parte 2 tipo n'!$F$20:$F$32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'parte 2 tipo n'!$E$20:$E$32</c:f>
              <c:numCache>
                <c:formatCode>General</c:formatCode>
                <c:ptCount val="13"/>
                <c:pt idx="0">
                  <c:v>47.6</c:v>
                </c:pt>
                <c:pt idx="1">
                  <c:v>42</c:v>
                </c:pt>
                <c:pt idx="2">
                  <c:v>35.1</c:v>
                </c:pt>
                <c:pt idx="3">
                  <c:v>28.1</c:v>
                </c:pt>
                <c:pt idx="4">
                  <c:v>21.8</c:v>
                </c:pt>
                <c:pt idx="5">
                  <c:v>16.399999999999999</c:v>
                </c:pt>
                <c:pt idx="6">
                  <c:v>10.4</c:v>
                </c:pt>
                <c:pt idx="7">
                  <c:v>1.1000000000000001</c:v>
                </c:pt>
                <c:pt idx="8">
                  <c:v>3.2</c:v>
                </c:pt>
                <c:pt idx="9">
                  <c:v>11.3</c:v>
                </c:pt>
                <c:pt idx="10">
                  <c:v>14.2</c:v>
                </c:pt>
                <c:pt idx="11">
                  <c:v>22.7</c:v>
                </c:pt>
                <c:pt idx="12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D1-4871-90F7-9BED0D70D690}"/>
            </c:ext>
          </c:extLst>
        </c:ser>
        <c:ser>
          <c:idx val="4"/>
          <c:order val="4"/>
          <c:tx>
            <c:v>B=230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'parte 2 tipo n'!$I$3:$I$15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'parte 2 tipo n'!$H$3:$H$15</c:f>
              <c:numCache>
                <c:formatCode>General</c:formatCode>
                <c:ptCount val="13"/>
                <c:pt idx="0">
                  <c:v>50</c:v>
                </c:pt>
                <c:pt idx="1">
                  <c:v>42.6</c:v>
                </c:pt>
                <c:pt idx="2">
                  <c:v>37.700000000000003</c:v>
                </c:pt>
                <c:pt idx="3">
                  <c:v>30.9</c:v>
                </c:pt>
                <c:pt idx="4">
                  <c:v>23.7</c:v>
                </c:pt>
                <c:pt idx="5">
                  <c:v>15.4</c:v>
                </c:pt>
                <c:pt idx="6">
                  <c:v>10.9</c:v>
                </c:pt>
                <c:pt idx="7">
                  <c:v>3.2</c:v>
                </c:pt>
                <c:pt idx="8">
                  <c:v>3.9</c:v>
                </c:pt>
                <c:pt idx="9">
                  <c:v>13</c:v>
                </c:pt>
                <c:pt idx="10">
                  <c:v>17.5</c:v>
                </c:pt>
                <c:pt idx="11">
                  <c:v>25.7</c:v>
                </c:pt>
                <c:pt idx="12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D1-4871-90F7-9BED0D70D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476256"/>
        <c:axId val="940481056"/>
      </c:scatterChart>
      <c:valAx>
        <c:axId val="9404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I_p</a:t>
                </a:r>
                <a:r>
                  <a:rPr lang="es-CO" baseline="0"/>
                  <a:t> (mA)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0481056"/>
        <c:crosses val="autoZero"/>
        <c:crossBetween val="midCat"/>
      </c:valAx>
      <c:valAx>
        <c:axId val="9404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V_h</a:t>
                </a:r>
                <a:r>
                  <a:rPr lang="es-CO" baseline="0"/>
                  <a:t> (mV)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04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V_h vs B con I=cte para placa tipo n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I_p=0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2 tipo n'!$L$3:$L$15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'parte 2 tipo n'!$M$3:$M$15</c:f>
              <c:numCache>
                <c:formatCode>General</c:formatCode>
                <c:ptCount val="13"/>
                <c:pt idx="0">
                  <c:v>12.1</c:v>
                </c:pt>
                <c:pt idx="1">
                  <c:v>11.5</c:v>
                </c:pt>
                <c:pt idx="2">
                  <c:v>10.7</c:v>
                </c:pt>
                <c:pt idx="3">
                  <c:v>10</c:v>
                </c:pt>
                <c:pt idx="4">
                  <c:v>9.1999999999999993</c:v>
                </c:pt>
                <c:pt idx="5">
                  <c:v>8.5</c:v>
                </c:pt>
                <c:pt idx="6">
                  <c:v>7.7</c:v>
                </c:pt>
                <c:pt idx="7">
                  <c:v>8.5</c:v>
                </c:pt>
                <c:pt idx="8">
                  <c:v>9.1999999999999993</c:v>
                </c:pt>
                <c:pt idx="9">
                  <c:v>10.1</c:v>
                </c:pt>
                <c:pt idx="10">
                  <c:v>10.8</c:v>
                </c:pt>
                <c:pt idx="11">
                  <c:v>11.6</c:v>
                </c:pt>
                <c:pt idx="12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A-437E-860A-374D0FEB0AC9}"/>
            </c:ext>
          </c:extLst>
        </c:ser>
        <c:ser>
          <c:idx val="1"/>
          <c:order val="1"/>
          <c:tx>
            <c:v>I_p=-25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'parte 2 tipo n'!$P$3:$P$15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'parte 2 tipo n'!$Q$3:$Q$15</c:f>
              <c:numCache>
                <c:formatCode>General</c:formatCode>
                <c:ptCount val="13"/>
                <c:pt idx="0">
                  <c:v>52.4</c:v>
                </c:pt>
                <c:pt idx="1">
                  <c:v>45.2</c:v>
                </c:pt>
                <c:pt idx="2">
                  <c:v>39.1</c:v>
                </c:pt>
                <c:pt idx="3">
                  <c:v>31.5</c:v>
                </c:pt>
                <c:pt idx="4">
                  <c:v>23.5</c:v>
                </c:pt>
                <c:pt idx="5">
                  <c:v>15.3</c:v>
                </c:pt>
                <c:pt idx="6">
                  <c:v>7.5</c:v>
                </c:pt>
                <c:pt idx="7">
                  <c:v>15.6</c:v>
                </c:pt>
                <c:pt idx="8">
                  <c:v>22.7</c:v>
                </c:pt>
                <c:pt idx="9">
                  <c:v>30.6</c:v>
                </c:pt>
                <c:pt idx="10">
                  <c:v>38</c:v>
                </c:pt>
                <c:pt idx="11">
                  <c:v>45.4</c:v>
                </c:pt>
                <c:pt idx="12">
                  <c:v>53.4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EA-437E-860A-374D0FEB0AC9}"/>
            </c:ext>
          </c:extLst>
        </c:ser>
        <c:ser>
          <c:idx val="2"/>
          <c:order val="2"/>
          <c:tx>
            <c:v>I_p=25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'parte 2 tipo n'!$T$3:$T$15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'parte 2 tipo n'!$U$3:$U$15</c:f>
              <c:numCache>
                <c:formatCode>General</c:formatCode>
                <c:ptCount val="13"/>
                <c:pt idx="0">
                  <c:v>-36.4</c:v>
                </c:pt>
                <c:pt idx="1">
                  <c:v>-28.7</c:v>
                </c:pt>
                <c:pt idx="2">
                  <c:v>-22.1</c:v>
                </c:pt>
                <c:pt idx="3">
                  <c:v>-15.1</c:v>
                </c:pt>
                <c:pt idx="4">
                  <c:v>-6.6</c:v>
                </c:pt>
                <c:pt idx="5">
                  <c:v>1.4</c:v>
                </c:pt>
                <c:pt idx="6">
                  <c:v>8</c:v>
                </c:pt>
                <c:pt idx="7">
                  <c:v>1.3</c:v>
                </c:pt>
                <c:pt idx="8">
                  <c:v>-7.2</c:v>
                </c:pt>
                <c:pt idx="9">
                  <c:v>-13.7</c:v>
                </c:pt>
                <c:pt idx="10">
                  <c:v>-21.6</c:v>
                </c:pt>
                <c:pt idx="11">
                  <c:v>-28</c:v>
                </c:pt>
                <c:pt idx="12">
                  <c:v>-36.4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EA-437E-860A-374D0FEB0AC9}"/>
            </c:ext>
          </c:extLst>
        </c:ser>
        <c:ser>
          <c:idx val="3"/>
          <c:order val="3"/>
          <c:tx>
            <c:v>I_p=-15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'parte 2 tipo n'!$P$20:$P$32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'parte 2 tipo n'!$Q$20:$Q$32</c:f>
              <c:numCache>
                <c:formatCode>General</c:formatCode>
                <c:ptCount val="13"/>
                <c:pt idx="0">
                  <c:v>37.6</c:v>
                </c:pt>
                <c:pt idx="1">
                  <c:v>33.299999999999997</c:v>
                </c:pt>
                <c:pt idx="2">
                  <c:v>28.4</c:v>
                </c:pt>
                <c:pt idx="3">
                  <c:v>23.4</c:v>
                </c:pt>
                <c:pt idx="4">
                  <c:v>17.8</c:v>
                </c:pt>
                <c:pt idx="5">
                  <c:v>13</c:v>
                </c:pt>
                <c:pt idx="6">
                  <c:v>7.6</c:v>
                </c:pt>
                <c:pt idx="7">
                  <c:v>12.9</c:v>
                </c:pt>
                <c:pt idx="8">
                  <c:v>17.5</c:v>
                </c:pt>
                <c:pt idx="9">
                  <c:v>23.5</c:v>
                </c:pt>
                <c:pt idx="10">
                  <c:v>28.3</c:v>
                </c:pt>
                <c:pt idx="11">
                  <c:v>32.799999999999997</c:v>
                </c:pt>
                <c:pt idx="12">
                  <c:v>38.200000000000003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EA-437E-860A-374D0FEB0AC9}"/>
            </c:ext>
          </c:extLst>
        </c:ser>
        <c:ser>
          <c:idx val="4"/>
          <c:order val="4"/>
          <c:tx>
            <c:v>I_p=15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'parte 2 tipo n'!$L$20:$L$32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'parte 2 tipo n'!$M$20:$M$32</c:f>
              <c:numCache>
                <c:formatCode>General</c:formatCode>
                <c:ptCount val="13"/>
                <c:pt idx="0">
                  <c:v>-18.5</c:v>
                </c:pt>
                <c:pt idx="1">
                  <c:v>-14.1</c:v>
                </c:pt>
                <c:pt idx="2">
                  <c:v>-10.3</c:v>
                </c:pt>
                <c:pt idx="3">
                  <c:v>-6.1</c:v>
                </c:pt>
                <c:pt idx="4">
                  <c:v>-0.6</c:v>
                </c:pt>
                <c:pt idx="5">
                  <c:v>3.6</c:v>
                </c:pt>
                <c:pt idx="6">
                  <c:v>7.9</c:v>
                </c:pt>
                <c:pt idx="7">
                  <c:v>3.2</c:v>
                </c:pt>
                <c:pt idx="8">
                  <c:v>-0.5</c:v>
                </c:pt>
                <c:pt idx="9">
                  <c:v>-5.3</c:v>
                </c:pt>
                <c:pt idx="10">
                  <c:v>-9.8000000000000007</c:v>
                </c:pt>
                <c:pt idx="11">
                  <c:v>-13.8</c:v>
                </c:pt>
                <c:pt idx="12">
                  <c:v>-18.3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EA-437E-860A-374D0FEB0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461856"/>
        <c:axId val="940439776"/>
      </c:scatterChart>
      <c:valAx>
        <c:axId val="94046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</a:t>
                </a:r>
                <a:r>
                  <a:rPr lang="es-CO" baseline="0"/>
                  <a:t> (mT)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0439776"/>
        <c:crosses val="autoZero"/>
        <c:crossBetween val="midCat"/>
      </c:valAx>
      <c:valAx>
        <c:axId val="9404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V_h</a:t>
                </a:r>
                <a:r>
                  <a:rPr lang="es-CO" baseline="0"/>
                  <a:t> (mV)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046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</a:t>
            </a:r>
            <a:r>
              <a:rPr lang="en-US" baseline="0"/>
              <a:t> I_p=30 mA y B=0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I=30_B=0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2 tipo n'!$AC$3:$AC$14</c:f>
              <c:numCache>
                <c:formatCode>General</c:formatCode>
                <c:ptCount val="12"/>
                <c:pt idx="0">
                  <c:v>413</c:v>
                </c:pt>
                <c:pt idx="1">
                  <c:v>403</c:v>
                </c:pt>
                <c:pt idx="2">
                  <c:v>393</c:v>
                </c:pt>
                <c:pt idx="3">
                  <c:v>383</c:v>
                </c:pt>
                <c:pt idx="4">
                  <c:v>373</c:v>
                </c:pt>
                <c:pt idx="5">
                  <c:v>363</c:v>
                </c:pt>
                <c:pt idx="6">
                  <c:v>353</c:v>
                </c:pt>
                <c:pt idx="7">
                  <c:v>343</c:v>
                </c:pt>
                <c:pt idx="8">
                  <c:v>333</c:v>
                </c:pt>
                <c:pt idx="9">
                  <c:v>323</c:v>
                </c:pt>
                <c:pt idx="10">
                  <c:v>313</c:v>
                </c:pt>
                <c:pt idx="11">
                  <c:v>303</c:v>
                </c:pt>
              </c:numCache>
            </c:numRef>
          </c:xVal>
          <c:yVal>
            <c:numRef>
              <c:f>'parte 2 tipo n'!$AD$3:$AD$14</c:f>
              <c:numCache>
                <c:formatCode>General</c:formatCode>
                <c:ptCount val="12"/>
                <c:pt idx="0">
                  <c:v>0.4</c:v>
                </c:pt>
                <c:pt idx="1">
                  <c:v>0.51</c:v>
                </c:pt>
                <c:pt idx="2">
                  <c:v>0.63</c:v>
                </c:pt>
                <c:pt idx="3">
                  <c:v>0.78</c:v>
                </c:pt>
                <c:pt idx="4">
                  <c:v>0.94</c:v>
                </c:pt>
                <c:pt idx="5">
                  <c:v>1.07</c:v>
                </c:pt>
                <c:pt idx="6">
                  <c:v>1.17</c:v>
                </c:pt>
                <c:pt idx="7">
                  <c:v>1.21</c:v>
                </c:pt>
                <c:pt idx="8">
                  <c:v>1.21</c:v>
                </c:pt>
                <c:pt idx="9">
                  <c:v>1.17</c:v>
                </c:pt>
                <c:pt idx="10">
                  <c:v>1.1299999999999999</c:v>
                </c:pt>
                <c:pt idx="11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D-4819-B66E-F1D896C7B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713008"/>
        <c:axId val="1105712048"/>
      </c:scatterChart>
      <c:valAx>
        <c:axId val="11057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</a:t>
                </a:r>
                <a:r>
                  <a:rPr lang="es-CO" baseline="0"/>
                  <a:t> (K)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5712048"/>
        <c:crosses val="autoZero"/>
        <c:crossBetween val="midCat"/>
      </c:valAx>
      <c:valAx>
        <c:axId val="11057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V_l</a:t>
                </a:r>
                <a:r>
                  <a:rPr lang="es-CO" baseline="0"/>
                  <a:t> (V)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571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Para I_p=30 mA y B=300 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2 tipo n'!$AG$3:$AG$14</c:f>
              <c:numCache>
                <c:formatCode>General</c:formatCode>
                <c:ptCount val="12"/>
                <c:pt idx="0">
                  <c:v>413</c:v>
                </c:pt>
                <c:pt idx="1">
                  <c:v>403</c:v>
                </c:pt>
                <c:pt idx="2">
                  <c:v>393</c:v>
                </c:pt>
                <c:pt idx="3">
                  <c:v>383</c:v>
                </c:pt>
                <c:pt idx="4">
                  <c:v>373</c:v>
                </c:pt>
                <c:pt idx="5">
                  <c:v>363</c:v>
                </c:pt>
                <c:pt idx="6">
                  <c:v>353</c:v>
                </c:pt>
                <c:pt idx="7">
                  <c:v>343</c:v>
                </c:pt>
                <c:pt idx="8">
                  <c:v>333</c:v>
                </c:pt>
                <c:pt idx="9">
                  <c:v>323</c:v>
                </c:pt>
                <c:pt idx="10">
                  <c:v>313</c:v>
                </c:pt>
                <c:pt idx="11">
                  <c:v>303</c:v>
                </c:pt>
              </c:numCache>
            </c:numRef>
          </c:xVal>
          <c:yVal>
            <c:numRef>
              <c:f>'parte 2 tipo n'!$AH$3:$AH$14</c:f>
              <c:numCache>
                <c:formatCode>General</c:formatCode>
                <c:ptCount val="12"/>
                <c:pt idx="0">
                  <c:v>0.4</c:v>
                </c:pt>
                <c:pt idx="1">
                  <c:v>0.51</c:v>
                </c:pt>
                <c:pt idx="2">
                  <c:v>0.63</c:v>
                </c:pt>
                <c:pt idx="3">
                  <c:v>0.78</c:v>
                </c:pt>
                <c:pt idx="4">
                  <c:v>0.94</c:v>
                </c:pt>
                <c:pt idx="5">
                  <c:v>1.07</c:v>
                </c:pt>
                <c:pt idx="6">
                  <c:v>1.1379999999999999</c:v>
                </c:pt>
                <c:pt idx="7">
                  <c:v>1.1599999999999999</c:v>
                </c:pt>
                <c:pt idx="8">
                  <c:v>1.1499999999999999</c:v>
                </c:pt>
                <c:pt idx="9">
                  <c:v>1.1399999999999999</c:v>
                </c:pt>
                <c:pt idx="10">
                  <c:v>1.1299999999999999</c:v>
                </c:pt>
                <c:pt idx="11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4-41CA-B994-FA5537226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04128"/>
        <c:axId val="929405088"/>
      </c:scatterChart>
      <c:valAx>
        <c:axId val="9294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</a:t>
                </a:r>
                <a:r>
                  <a:rPr lang="es-CO" baseline="0"/>
                  <a:t> (K)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9405088"/>
        <c:crosses val="autoZero"/>
        <c:crossBetween val="midCat"/>
      </c:valAx>
      <c:valAx>
        <c:axId val="9294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v_h</a:t>
                </a:r>
                <a:r>
                  <a:rPr lang="es-CO" baseline="0"/>
                  <a:t> (V)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94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lineal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'parte 1'!$B$3:$B$14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0.17</c:v>
                </c:pt>
                <c:pt idx="5">
                  <c:v>0.2</c:v>
                </c:pt>
                <c:pt idx="6">
                  <c:v>0.25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0.35</c:v>
                </c:pt>
                <c:pt idx="10">
                  <c:v>0.37</c:v>
                </c:pt>
              </c:numCache>
            </c:numRef>
          </c:xVal>
          <c:yVal>
            <c:numRef>
              <c:f>'parte 1'!$C$3:$C$14</c:f>
              <c:numCache>
                <c:formatCode>General</c:formatCode>
                <c:ptCount val="12"/>
                <c:pt idx="0">
                  <c:v>0</c:v>
                </c:pt>
                <c:pt idx="1">
                  <c:v>27</c:v>
                </c:pt>
                <c:pt idx="2">
                  <c:v>50.1</c:v>
                </c:pt>
                <c:pt idx="3">
                  <c:v>75.8</c:v>
                </c:pt>
                <c:pt idx="4">
                  <c:v>88.4</c:v>
                </c:pt>
                <c:pt idx="5">
                  <c:v>102</c:v>
                </c:pt>
                <c:pt idx="6">
                  <c:v>130.80000000000001</c:v>
                </c:pt>
                <c:pt idx="7">
                  <c:v>147.80000000000001</c:v>
                </c:pt>
                <c:pt idx="8">
                  <c:v>162.1</c:v>
                </c:pt>
                <c:pt idx="9">
                  <c:v>186.4</c:v>
                </c:pt>
                <c:pt idx="10">
                  <c:v>191.9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9-4A39-BF02-0FE082AB7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41552"/>
        <c:axId val="1276030032"/>
      </c:scatterChart>
      <c:valAx>
        <c:axId val="127604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</a:t>
                </a:r>
                <a:r>
                  <a:rPr lang="es-CO" baseline="0"/>
                  <a:t> (A)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6030032"/>
        <c:crosses val="autoZero"/>
        <c:crossBetween val="midCat"/>
      </c:valAx>
      <c:valAx>
        <c:axId val="12760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</a:t>
                </a:r>
                <a:r>
                  <a:rPr lang="es-CO" baseline="0"/>
                  <a:t> (mT)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604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739140</xdr:colOff>
      <xdr:row>34</xdr:row>
      <xdr:rowOff>179070</xdr:rowOff>
    </xdr:from>
    <xdr:to>
      <xdr:col>5</xdr:col>
      <xdr:colOff>777240</xdr:colOff>
      <xdr:row>49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B3FDBF-DE12-0232-13B3-F371FC02C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34</xdr:row>
      <xdr:rowOff>171450</xdr:rowOff>
    </xdr:from>
    <xdr:to>
      <xdr:col>16</xdr:col>
      <xdr:colOff>45720</xdr:colOff>
      <xdr:row>48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5E94FC-AB3D-8952-44EE-B99F1234D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289560</xdr:colOff>
      <xdr:row>16</xdr:row>
      <xdr:rowOff>26670</xdr:rowOff>
    </xdr:from>
    <xdr:to>
      <xdr:col>32</xdr:col>
      <xdr:colOff>106680</xdr:colOff>
      <xdr:row>31</xdr:row>
      <xdr:rowOff>26670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BF361F-BE99-9B0D-4629-8F6C34532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358140</xdr:colOff>
      <xdr:row>15</xdr:row>
      <xdr:rowOff>110490</xdr:rowOff>
    </xdr:from>
    <xdr:to>
      <xdr:col>38</xdr:col>
      <xdr:colOff>175260</xdr:colOff>
      <xdr:row>30</xdr:row>
      <xdr:rowOff>110490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D893AE-BEC1-E717-DFD3-D26EAB301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</xdr:row>
      <xdr:rowOff>11430</xdr:rowOff>
    </xdr:from>
    <xdr:to>
      <xdr:col>9</xdr:col>
      <xdr:colOff>426720</xdr:colOff>
      <xdr:row>16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6D233B-5538-DE42-9109-AB8068185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DEE6-C2C4-43AB-88F1-1262B7496628}">
  <dimension ref="A1:U31"/>
  <sheetViews>
    <sheetView topLeftCell="H1" workbookViewId="0">
      <selection activeCell="T28" sqref="T28"/>
    </sheetView>
  </sheetViews>
  <sheetFormatPr baseColWidth="10" defaultRowHeight="14.4" x14ac:dyDescent="0.3"/>
  <cols>
    <col min="3" max="3" width="20.88671875" customWidth="1"/>
  </cols>
  <sheetData>
    <row r="1" spans="1:21" x14ac:dyDescent="0.3">
      <c r="A1" t="s">
        <v>2</v>
      </c>
      <c r="B1" t="s">
        <v>3</v>
      </c>
      <c r="C1" t="s">
        <v>23</v>
      </c>
      <c r="E1" t="s">
        <v>9</v>
      </c>
      <c r="F1" t="s">
        <v>12</v>
      </c>
      <c r="H1" t="s">
        <v>14</v>
      </c>
      <c r="I1" t="s">
        <v>11</v>
      </c>
      <c r="K1" t="s">
        <v>19</v>
      </c>
      <c r="O1" t="s">
        <v>15</v>
      </c>
      <c r="S1" t="s">
        <v>22</v>
      </c>
    </row>
    <row r="2" spans="1:21" x14ac:dyDescent="0.3">
      <c r="A2" t="s">
        <v>5</v>
      </c>
      <c r="B2" t="s">
        <v>6</v>
      </c>
      <c r="E2" t="s">
        <v>5</v>
      </c>
      <c r="F2" t="s">
        <v>6</v>
      </c>
      <c r="H2" t="s">
        <v>5</v>
      </c>
      <c r="I2" t="s">
        <v>6</v>
      </c>
      <c r="K2" t="s">
        <v>17</v>
      </c>
      <c r="L2" t="s">
        <v>5</v>
      </c>
      <c r="M2" t="s">
        <v>24</v>
      </c>
      <c r="O2" t="s">
        <v>17</v>
      </c>
      <c r="P2" t="s">
        <v>5</v>
      </c>
      <c r="Q2" t="s">
        <v>16</v>
      </c>
      <c r="S2" t="s">
        <v>17</v>
      </c>
      <c r="T2" t="s">
        <v>5</v>
      </c>
      <c r="U2" t="s">
        <v>16</v>
      </c>
    </row>
    <row r="3" spans="1:21" x14ac:dyDescent="0.3">
      <c r="A3">
        <v>11</v>
      </c>
      <c r="B3">
        <v>-30</v>
      </c>
      <c r="E3">
        <v>10.6</v>
      </c>
      <c r="F3">
        <v>-30</v>
      </c>
      <c r="H3">
        <v>13.2</v>
      </c>
      <c r="I3">
        <v>-30</v>
      </c>
      <c r="K3">
        <v>-300</v>
      </c>
      <c r="L3">
        <v>-3.3</v>
      </c>
      <c r="M3">
        <v>171</v>
      </c>
      <c r="O3">
        <v>-300</v>
      </c>
      <c r="P3">
        <v>15.1</v>
      </c>
      <c r="Q3">
        <v>9.1199999999999992</v>
      </c>
      <c r="S3">
        <v>-300</v>
      </c>
      <c r="T3">
        <v>-20.2</v>
      </c>
      <c r="U3">
        <v>-8.1</v>
      </c>
    </row>
    <row r="4" spans="1:21" x14ac:dyDescent="0.3">
      <c r="A4">
        <v>8.6</v>
      </c>
      <c r="B4">
        <v>-25</v>
      </c>
      <c r="E4">
        <v>8.3000000000000007</v>
      </c>
      <c r="F4">
        <v>-25</v>
      </c>
      <c r="H4">
        <v>10.9</v>
      </c>
      <c r="I4">
        <v>-25</v>
      </c>
      <c r="K4">
        <v>-250</v>
      </c>
      <c r="L4">
        <v>-3.3</v>
      </c>
      <c r="M4">
        <v>171</v>
      </c>
      <c r="O4">
        <v>-250</v>
      </c>
      <c r="P4">
        <v>12.6</v>
      </c>
      <c r="Q4">
        <v>9.09</v>
      </c>
      <c r="S4">
        <v>-250</v>
      </c>
      <c r="T4">
        <v>-17.8</v>
      </c>
      <c r="U4">
        <v>-8.08</v>
      </c>
    </row>
    <row r="5" spans="1:21" x14ac:dyDescent="0.3">
      <c r="A5">
        <v>6.6</v>
      </c>
      <c r="B5">
        <v>-20</v>
      </c>
      <c r="E5">
        <v>6.2</v>
      </c>
      <c r="F5">
        <v>-20</v>
      </c>
      <c r="H5">
        <v>7.7</v>
      </c>
      <c r="I5">
        <v>-20</v>
      </c>
      <c r="K5">
        <v>-200</v>
      </c>
      <c r="L5">
        <v>-3.4</v>
      </c>
      <c r="M5">
        <v>170</v>
      </c>
      <c r="O5">
        <v>-200</v>
      </c>
      <c r="P5">
        <v>9.6999999999999993</v>
      </c>
      <c r="Q5">
        <v>9.0500000000000007</v>
      </c>
      <c r="S5">
        <v>-200</v>
      </c>
      <c r="T5">
        <v>-15.1</v>
      </c>
      <c r="U5">
        <v>-8.07</v>
      </c>
    </row>
    <row r="6" spans="1:21" x14ac:dyDescent="0.3">
      <c r="A6">
        <v>4</v>
      </c>
      <c r="B6">
        <v>-15</v>
      </c>
      <c r="E6">
        <v>3.3</v>
      </c>
      <c r="F6">
        <v>-15</v>
      </c>
      <c r="H6">
        <v>4.9000000000000004</v>
      </c>
      <c r="I6">
        <v>-15</v>
      </c>
      <c r="K6">
        <v>-150</v>
      </c>
      <c r="L6">
        <v>-3.4</v>
      </c>
      <c r="M6">
        <v>170</v>
      </c>
      <c r="O6">
        <v>-150</v>
      </c>
      <c r="P6">
        <v>6.7</v>
      </c>
      <c r="Q6">
        <v>9.0299999999999994</v>
      </c>
      <c r="S6">
        <v>-150</v>
      </c>
      <c r="T6">
        <v>-13</v>
      </c>
      <c r="U6">
        <v>-8.06</v>
      </c>
    </row>
    <row r="7" spans="1:21" x14ac:dyDescent="0.3">
      <c r="A7">
        <v>1.9</v>
      </c>
      <c r="B7">
        <v>-10</v>
      </c>
      <c r="E7">
        <v>1.6</v>
      </c>
      <c r="F7">
        <v>-10</v>
      </c>
      <c r="H7">
        <v>2.2999999999999998</v>
      </c>
      <c r="I7">
        <v>-10</v>
      </c>
      <c r="K7">
        <v>-100</v>
      </c>
      <c r="L7">
        <v>-3.5</v>
      </c>
      <c r="M7">
        <v>169</v>
      </c>
      <c r="O7">
        <v>-100</v>
      </c>
      <c r="P7">
        <v>3.4</v>
      </c>
      <c r="Q7">
        <v>9.01</v>
      </c>
      <c r="S7">
        <v>-100</v>
      </c>
      <c r="T7">
        <v>-10</v>
      </c>
      <c r="U7">
        <v>-8.06</v>
      </c>
    </row>
    <row r="8" spans="1:21" x14ac:dyDescent="0.3">
      <c r="A8">
        <v>-0.3</v>
      </c>
      <c r="B8">
        <v>-5</v>
      </c>
      <c r="E8">
        <v>-0.7</v>
      </c>
      <c r="F8">
        <v>-5</v>
      </c>
      <c r="H8">
        <v>0.1</v>
      </c>
      <c r="I8">
        <v>-5</v>
      </c>
      <c r="K8">
        <v>-50</v>
      </c>
      <c r="L8">
        <v>-3.5</v>
      </c>
      <c r="M8">
        <v>169</v>
      </c>
      <c r="O8">
        <v>-50</v>
      </c>
      <c r="P8">
        <v>1.1000000000000001</v>
      </c>
      <c r="Q8">
        <v>9</v>
      </c>
      <c r="S8">
        <v>-50</v>
      </c>
      <c r="T8">
        <v>-7.8</v>
      </c>
      <c r="U8">
        <v>-8.0500000000000007</v>
      </c>
    </row>
    <row r="9" spans="1:21" x14ac:dyDescent="0.3">
      <c r="A9">
        <v>-2.9</v>
      </c>
      <c r="B9">
        <v>0</v>
      </c>
      <c r="E9">
        <v>-2.8</v>
      </c>
      <c r="F9">
        <v>0</v>
      </c>
      <c r="H9">
        <v>-2.9</v>
      </c>
      <c r="I9">
        <v>0</v>
      </c>
      <c r="K9">
        <v>0</v>
      </c>
      <c r="L9">
        <v>-3.6</v>
      </c>
      <c r="M9">
        <v>168</v>
      </c>
      <c r="O9">
        <v>0</v>
      </c>
      <c r="P9">
        <v>-1.7</v>
      </c>
      <c r="Q9">
        <v>8.98</v>
      </c>
      <c r="S9">
        <v>0</v>
      </c>
      <c r="T9">
        <v>-5.2</v>
      </c>
      <c r="U9">
        <v>-8.0500000000000007</v>
      </c>
    </row>
    <row r="10" spans="1:21" x14ac:dyDescent="0.3">
      <c r="A10">
        <v>-5.5</v>
      </c>
      <c r="B10">
        <v>5</v>
      </c>
      <c r="E10">
        <v>-5.5</v>
      </c>
      <c r="F10">
        <v>5</v>
      </c>
      <c r="H10">
        <v>-5.6</v>
      </c>
      <c r="I10">
        <v>5</v>
      </c>
      <c r="K10">
        <v>50</v>
      </c>
      <c r="L10">
        <v>-3.5</v>
      </c>
      <c r="M10">
        <v>168</v>
      </c>
      <c r="O10">
        <v>50</v>
      </c>
      <c r="P10">
        <v>0.7</v>
      </c>
      <c r="Q10">
        <v>8.9700000000000006</v>
      </c>
      <c r="S10">
        <v>50</v>
      </c>
      <c r="T10">
        <v>-7.6</v>
      </c>
      <c r="U10">
        <v>-8.0500000000000007</v>
      </c>
    </row>
    <row r="11" spans="1:21" x14ac:dyDescent="0.3">
      <c r="A11">
        <v>-8.1999999999999993</v>
      </c>
      <c r="B11">
        <v>10</v>
      </c>
      <c r="E11">
        <v>-8.3000000000000007</v>
      </c>
      <c r="F11">
        <v>10</v>
      </c>
      <c r="H11">
        <v>-8.6</v>
      </c>
      <c r="I11">
        <v>10</v>
      </c>
      <c r="K11">
        <v>100</v>
      </c>
      <c r="L11">
        <v>-3.4</v>
      </c>
      <c r="M11">
        <v>168</v>
      </c>
      <c r="O11">
        <v>100</v>
      </c>
      <c r="P11">
        <v>3.8</v>
      </c>
      <c r="Q11">
        <v>8.9600000000000009</v>
      </c>
      <c r="S11">
        <v>100</v>
      </c>
      <c r="T11">
        <v>-10.3</v>
      </c>
      <c r="U11">
        <v>-8.0500000000000007</v>
      </c>
    </row>
    <row r="12" spans="1:21" x14ac:dyDescent="0.3">
      <c r="A12">
        <v>-10.199999999999999</v>
      </c>
      <c r="B12">
        <v>15</v>
      </c>
      <c r="E12">
        <v>-9.8000000000000007</v>
      </c>
      <c r="F12">
        <v>15</v>
      </c>
      <c r="H12">
        <v>-10.9</v>
      </c>
      <c r="I12">
        <v>15</v>
      </c>
      <c r="K12">
        <v>150</v>
      </c>
      <c r="L12">
        <v>-3.4</v>
      </c>
      <c r="M12">
        <v>169</v>
      </c>
      <c r="O12">
        <v>150</v>
      </c>
      <c r="P12">
        <v>6</v>
      </c>
      <c r="Q12">
        <v>8.9700000000000006</v>
      </c>
      <c r="S12">
        <v>150</v>
      </c>
      <c r="T12">
        <v>-12.3</v>
      </c>
      <c r="U12">
        <v>-8.06</v>
      </c>
    </row>
    <row r="13" spans="1:21" x14ac:dyDescent="0.3">
      <c r="A13">
        <v>-12.6</v>
      </c>
      <c r="B13">
        <v>20</v>
      </c>
      <c r="E13">
        <v>-12.1</v>
      </c>
      <c r="F13">
        <v>20</v>
      </c>
      <c r="H13">
        <v>-13.6</v>
      </c>
      <c r="I13">
        <v>20</v>
      </c>
      <c r="K13">
        <v>200</v>
      </c>
      <c r="L13">
        <v>-3.4</v>
      </c>
      <c r="M13">
        <v>169</v>
      </c>
      <c r="O13">
        <v>200</v>
      </c>
      <c r="P13">
        <v>8.8000000000000007</v>
      </c>
      <c r="Q13">
        <v>8.9700000000000006</v>
      </c>
      <c r="S13">
        <v>200</v>
      </c>
      <c r="T13">
        <v>-15.2</v>
      </c>
      <c r="U13">
        <v>-8.07</v>
      </c>
    </row>
    <row r="14" spans="1:21" x14ac:dyDescent="0.3">
      <c r="A14">
        <v>-15.1</v>
      </c>
      <c r="B14">
        <v>25</v>
      </c>
      <c r="E14">
        <v>-14.8</v>
      </c>
      <c r="F14">
        <v>25</v>
      </c>
      <c r="H14">
        <v>-16.100000000000001</v>
      </c>
      <c r="I14">
        <v>25</v>
      </c>
      <c r="K14">
        <v>250</v>
      </c>
      <c r="L14">
        <v>-3.3</v>
      </c>
      <c r="M14">
        <v>169</v>
      </c>
      <c r="O14">
        <v>250</v>
      </c>
      <c r="P14">
        <v>11.8</v>
      </c>
      <c r="Q14">
        <v>8.98</v>
      </c>
      <c r="S14">
        <v>250</v>
      </c>
      <c r="T14">
        <v>-17.5</v>
      </c>
      <c r="U14">
        <v>-8.08</v>
      </c>
    </row>
    <row r="15" spans="1:21" x14ac:dyDescent="0.3">
      <c r="A15">
        <v>-17</v>
      </c>
      <c r="B15">
        <v>30</v>
      </c>
      <c r="E15">
        <v>-16.600000000000001</v>
      </c>
      <c r="F15">
        <v>30</v>
      </c>
      <c r="H15">
        <v>-18.899999999999999</v>
      </c>
      <c r="I15">
        <v>30</v>
      </c>
      <c r="K15">
        <v>300</v>
      </c>
      <c r="L15">
        <v>-3.3</v>
      </c>
      <c r="M15">
        <v>170</v>
      </c>
      <c r="O15">
        <v>300</v>
      </c>
      <c r="P15">
        <v>14.3</v>
      </c>
      <c r="Q15">
        <v>8.99</v>
      </c>
      <c r="S15">
        <v>300</v>
      </c>
      <c r="T15">
        <v>-20</v>
      </c>
      <c r="U15">
        <v>-8.09</v>
      </c>
    </row>
    <row r="17" spans="1:17" x14ac:dyDescent="0.3">
      <c r="A17" t="s">
        <v>7</v>
      </c>
      <c r="B17" t="s">
        <v>8</v>
      </c>
      <c r="E17" t="s">
        <v>13</v>
      </c>
      <c r="F17" t="s">
        <v>10</v>
      </c>
      <c r="K17" t="s">
        <v>20</v>
      </c>
      <c r="O17" t="s">
        <v>18</v>
      </c>
    </row>
    <row r="18" spans="1:17" x14ac:dyDescent="0.3">
      <c r="A18" t="s">
        <v>5</v>
      </c>
      <c r="B18" t="s">
        <v>6</v>
      </c>
      <c r="E18" t="s">
        <v>5</v>
      </c>
      <c r="F18" t="s">
        <v>6</v>
      </c>
      <c r="K18" t="s">
        <v>17</v>
      </c>
      <c r="L18" t="s">
        <v>5</v>
      </c>
      <c r="M18" t="s">
        <v>16</v>
      </c>
      <c r="O18" t="s">
        <v>17</v>
      </c>
      <c r="P18" t="s">
        <v>5</v>
      </c>
      <c r="Q18" t="s">
        <v>16</v>
      </c>
    </row>
    <row r="19" spans="1:17" x14ac:dyDescent="0.3">
      <c r="A19">
        <v>9.5</v>
      </c>
      <c r="B19">
        <v>-30</v>
      </c>
      <c r="E19">
        <v>12.9</v>
      </c>
      <c r="F19">
        <v>-30</v>
      </c>
      <c r="K19">
        <v>-300</v>
      </c>
      <c r="L19">
        <v>-13.4</v>
      </c>
      <c r="M19">
        <v>-4.7300000000000004</v>
      </c>
      <c r="O19">
        <v>-300</v>
      </c>
      <c r="P19">
        <v>8.1999999999999993</v>
      </c>
      <c r="Q19">
        <v>5.75</v>
      </c>
    </row>
    <row r="20" spans="1:17" x14ac:dyDescent="0.3">
      <c r="A20">
        <v>7.3</v>
      </c>
      <c r="B20">
        <v>-25</v>
      </c>
      <c r="E20">
        <v>9.9</v>
      </c>
      <c r="F20">
        <v>-25</v>
      </c>
      <c r="K20">
        <v>-250</v>
      </c>
      <c r="L20">
        <v>-11.6</v>
      </c>
      <c r="M20">
        <v>-4.72</v>
      </c>
      <c r="O20">
        <v>-250</v>
      </c>
      <c r="P20">
        <v>6.4</v>
      </c>
      <c r="Q20">
        <v>5.75</v>
      </c>
    </row>
    <row r="21" spans="1:17" x14ac:dyDescent="0.3">
      <c r="A21">
        <v>5.5</v>
      </c>
      <c r="B21">
        <v>-20</v>
      </c>
      <c r="E21">
        <v>7.8</v>
      </c>
      <c r="F21">
        <v>-20</v>
      </c>
      <c r="K21">
        <v>-200</v>
      </c>
      <c r="L21">
        <v>-10.3</v>
      </c>
      <c r="M21">
        <v>-4.72</v>
      </c>
      <c r="O21">
        <v>-200</v>
      </c>
      <c r="P21">
        <v>4.5</v>
      </c>
      <c r="Q21">
        <v>5.74</v>
      </c>
    </row>
    <row r="22" spans="1:17" x14ac:dyDescent="0.3">
      <c r="A22">
        <v>3.4</v>
      </c>
      <c r="B22">
        <v>-15</v>
      </c>
      <c r="E22">
        <v>5.2</v>
      </c>
      <c r="F22">
        <v>-15</v>
      </c>
      <c r="K22">
        <v>-150</v>
      </c>
      <c r="L22">
        <v>-9</v>
      </c>
      <c r="M22">
        <v>-4.71</v>
      </c>
      <c r="O22">
        <v>-150</v>
      </c>
      <c r="P22">
        <v>3</v>
      </c>
      <c r="Q22">
        <v>5.74</v>
      </c>
    </row>
    <row r="23" spans="1:17" x14ac:dyDescent="0.3">
      <c r="A23">
        <v>1.8</v>
      </c>
      <c r="B23">
        <v>-10</v>
      </c>
      <c r="E23">
        <v>2.7</v>
      </c>
      <c r="F23">
        <v>-10</v>
      </c>
      <c r="K23">
        <v>-100</v>
      </c>
      <c r="L23">
        <v>-7.5</v>
      </c>
      <c r="M23">
        <v>-4.71</v>
      </c>
      <c r="O23">
        <v>-100</v>
      </c>
      <c r="P23">
        <v>1.1000000000000001</v>
      </c>
      <c r="Q23">
        <v>5.74</v>
      </c>
    </row>
    <row r="24" spans="1:17" x14ac:dyDescent="0.3">
      <c r="A24">
        <v>-1.2</v>
      </c>
      <c r="B24">
        <v>-5</v>
      </c>
      <c r="E24">
        <v>-0.3</v>
      </c>
      <c r="F24">
        <v>-5</v>
      </c>
      <c r="K24">
        <v>-50</v>
      </c>
      <c r="L24">
        <v>-5.9</v>
      </c>
      <c r="M24">
        <v>-4.71</v>
      </c>
      <c r="O24">
        <v>-50</v>
      </c>
      <c r="P24">
        <v>-0.5</v>
      </c>
      <c r="Q24">
        <v>5.74</v>
      </c>
    </row>
    <row r="25" spans="1:17" x14ac:dyDescent="0.3">
      <c r="A25">
        <v>-2.9</v>
      </c>
      <c r="B25">
        <v>0</v>
      </c>
      <c r="E25">
        <v>-2.2999999999999998</v>
      </c>
      <c r="F25">
        <v>0</v>
      </c>
      <c r="K25">
        <v>0</v>
      </c>
      <c r="L25">
        <v>-4.5</v>
      </c>
      <c r="M25">
        <v>-4.71</v>
      </c>
      <c r="O25">
        <v>0</v>
      </c>
      <c r="P25">
        <v>-2.4</v>
      </c>
      <c r="Q25">
        <v>5.74</v>
      </c>
    </row>
    <row r="26" spans="1:17" x14ac:dyDescent="0.3">
      <c r="A26">
        <v>-5.4</v>
      </c>
      <c r="B26">
        <v>5</v>
      </c>
      <c r="E26">
        <v>-6</v>
      </c>
      <c r="F26">
        <v>5</v>
      </c>
      <c r="K26">
        <v>50</v>
      </c>
      <c r="L26">
        <v>-5.9</v>
      </c>
      <c r="M26">
        <v>-4.71</v>
      </c>
      <c r="O26">
        <v>50</v>
      </c>
      <c r="P26">
        <v>-0.8</v>
      </c>
      <c r="Q26">
        <v>5.74</v>
      </c>
    </row>
    <row r="27" spans="1:17" x14ac:dyDescent="0.3">
      <c r="A27">
        <v>-7.7</v>
      </c>
      <c r="B27">
        <v>10</v>
      </c>
      <c r="E27">
        <v>-8.8000000000000007</v>
      </c>
      <c r="F27">
        <v>10</v>
      </c>
      <c r="K27">
        <v>100</v>
      </c>
      <c r="L27">
        <v>-7.3</v>
      </c>
      <c r="M27">
        <v>-4.71</v>
      </c>
      <c r="O27">
        <v>100</v>
      </c>
      <c r="P27">
        <v>0.6</v>
      </c>
      <c r="Q27">
        <v>5.75</v>
      </c>
    </row>
    <row r="28" spans="1:17" x14ac:dyDescent="0.3">
      <c r="A28">
        <v>-9.8000000000000007</v>
      </c>
      <c r="B28">
        <v>15</v>
      </c>
      <c r="E28">
        <v>-11.2</v>
      </c>
      <c r="F28">
        <v>15</v>
      </c>
      <c r="K28">
        <v>150</v>
      </c>
      <c r="L28">
        <v>-8.6999999999999993</v>
      </c>
      <c r="M28">
        <v>-4.71</v>
      </c>
      <c r="O28">
        <v>150</v>
      </c>
      <c r="P28">
        <v>2.5</v>
      </c>
      <c r="Q28">
        <v>5.76</v>
      </c>
    </row>
    <row r="29" spans="1:17" x14ac:dyDescent="0.3">
      <c r="A29">
        <v>-11.5</v>
      </c>
      <c r="B29">
        <v>20</v>
      </c>
      <c r="E29">
        <v>-13.7</v>
      </c>
      <c r="F29">
        <v>20</v>
      </c>
      <c r="K29">
        <v>200</v>
      </c>
      <c r="L29">
        <v>-10</v>
      </c>
      <c r="M29">
        <v>-4.72</v>
      </c>
      <c r="O29">
        <v>200</v>
      </c>
      <c r="P29">
        <v>4.4000000000000004</v>
      </c>
      <c r="Q29">
        <v>5.77</v>
      </c>
    </row>
    <row r="30" spans="1:17" x14ac:dyDescent="0.3">
      <c r="A30">
        <v>-13.5</v>
      </c>
      <c r="B30">
        <v>25</v>
      </c>
      <c r="E30">
        <v>-16.3</v>
      </c>
      <c r="F30">
        <v>25</v>
      </c>
      <c r="K30">
        <v>250</v>
      </c>
      <c r="L30">
        <v>-11.5</v>
      </c>
      <c r="M30">
        <v>-4.72</v>
      </c>
      <c r="O30">
        <v>250</v>
      </c>
      <c r="P30">
        <v>6.3</v>
      </c>
      <c r="Q30">
        <v>5.78</v>
      </c>
    </row>
    <row r="31" spans="1:17" x14ac:dyDescent="0.3">
      <c r="A31">
        <v>-15.4</v>
      </c>
      <c r="B31">
        <v>30</v>
      </c>
      <c r="E31">
        <v>-18.2</v>
      </c>
      <c r="F31">
        <v>30</v>
      </c>
      <c r="K31">
        <v>300</v>
      </c>
      <c r="L31">
        <v>-13</v>
      </c>
      <c r="M31">
        <v>-4.7300000000000004</v>
      </c>
      <c r="O31">
        <v>300</v>
      </c>
      <c r="P31">
        <v>8.1999999999999993</v>
      </c>
      <c r="Q31">
        <v>5.79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A10B-9A4C-4082-9EB3-96C49469BE95}">
  <dimension ref="A1:AH45"/>
  <sheetViews>
    <sheetView tabSelected="1" zoomScale="63" zoomScaleNormal="81" workbookViewId="0">
      <selection activeCell="H53" sqref="H53"/>
    </sheetView>
  </sheetViews>
  <sheetFormatPr baseColWidth="10" defaultRowHeight="14.4" x14ac:dyDescent="0.3"/>
  <cols>
    <col min="3" max="3" width="19.88671875" customWidth="1"/>
    <col min="10" max="10" width="12.6640625" bestFit="1" customWidth="1"/>
    <col min="20" max="20" width="12" bestFit="1" customWidth="1"/>
  </cols>
  <sheetData>
    <row r="1" spans="1:34" x14ac:dyDescent="0.3">
      <c r="A1" t="s">
        <v>2</v>
      </c>
      <c r="B1" t="s">
        <v>3</v>
      </c>
      <c r="C1" t="s">
        <v>4</v>
      </c>
      <c r="E1" t="s">
        <v>9</v>
      </c>
      <c r="F1" t="s">
        <v>12</v>
      </c>
      <c r="H1" t="s">
        <v>14</v>
      </c>
      <c r="I1" t="s">
        <v>11</v>
      </c>
      <c r="L1" t="s">
        <v>19</v>
      </c>
      <c r="P1" t="s">
        <v>15</v>
      </c>
      <c r="T1" t="s">
        <v>22</v>
      </c>
      <c r="Y1" t="s">
        <v>25</v>
      </c>
      <c r="Z1" t="s">
        <v>20</v>
      </c>
      <c r="AB1" t="s">
        <v>26</v>
      </c>
      <c r="AC1" t="s">
        <v>27</v>
      </c>
      <c r="AF1" t="s">
        <v>26</v>
      </c>
      <c r="AG1" t="s">
        <v>31</v>
      </c>
    </row>
    <row r="2" spans="1:34" x14ac:dyDescent="0.3">
      <c r="B2" t="s">
        <v>5</v>
      </c>
      <c r="C2" t="s">
        <v>6</v>
      </c>
      <c r="E2" t="s">
        <v>5</v>
      </c>
      <c r="F2" t="s">
        <v>6</v>
      </c>
      <c r="H2" t="s">
        <v>5</v>
      </c>
      <c r="I2" t="s">
        <v>6</v>
      </c>
      <c r="L2" t="s">
        <v>17</v>
      </c>
      <c r="M2" t="s">
        <v>5</v>
      </c>
      <c r="N2" t="s">
        <v>16</v>
      </c>
      <c r="P2" t="s">
        <v>17</v>
      </c>
      <c r="Q2" t="s">
        <v>5</v>
      </c>
      <c r="R2" t="s">
        <v>16</v>
      </c>
      <c r="T2" t="s">
        <v>17</v>
      </c>
      <c r="U2" t="s">
        <v>5</v>
      </c>
      <c r="V2" t="s">
        <v>16</v>
      </c>
      <c r="Y2" t="s">
        <v>17</v>
      </c>
      <c r="Z2" t="s">
        <v>24</v>
      </c>
      <c r="AB2" t="s">
        <v>28</v>
      </c>
      <c r="AC2" t="s">
        <v>29</v>
      </c>
      <c r="AD2" t="s">
        <v>30</v>
      </c>
      <c r="AF2" t="s">
        <v>28</v>
      </c>
      <c r="AG2" t="s">
        <v>29</v>
      </c>
      <c r="AH2" t="s">
        <v>5</v>
      </c>
    </row>
    <row r="3" spans="1:34" x14ac:dyDescent="0.3">
      <c r="B3">
        <v>45.6</v>
      </c>
      <c r="C3">
        <v>-30</v>
      </c>
      <c r="E3">
        <v>43</v>
      </c>
      <c r="F3">
        <v>-30</v>
      </c>
      <c r="H3">
        <v>50</v>
      </c>
      <c r="I3">
        <v>-30</v>
      </c>
      <c r="L3">
        <v>-300</v>
      </c>
      <c r="M3">
        <v>12.1</v>
      </c>
      <c r="N3">
        <v>0.08</v>
      </c>
      <c r="P3">
        <v>-300</v>
      </c>
      <c r="Q3">
        <v>52.4</v>
      </c>
      <c r="R3">
        <v>0.95</v>
      </c>
      <c r="T3">
        <v>-300</v>
      </c>
      <c r="U3">
        <v>-36.4</v>
      </c>
      <c r="V3">
        <v>-0.9</v>
      </c>
      <c r="Y3">
        <v>0</v>
      </c>
      <c r="Z3">
        <v>-0.54</v>
      </c>
      <c r="AB3">
        <v>140</v>
      </c>
      <c r="AC3">
        <f>AB3+273</f>
        <v>413</v>
      </c>
      <c r="AD3">
        <v>0.4</v>
      </c>
      <c r="AF3">
        <v>140</v>
      </c>
      <c r="AG3">
        <f>AF3+273</f>
        <v>413</v>
      </c>
      <c r="AH3">
        <v>0.4</v>
      </c>
    </row>
    <row r="4" spans="1:34" x14ac:dyDescent="0.3">
      <c r="B4">
        <v>38.6</v>
      </c>
      <c r="C4">
        <v>-25</v>
      </c>
      <c r="E4">
        <v>36.700000000000003</v>
      </c>
      <c r="F4">
        <v>-25</v>
      </c>
      <c r="H4">
        <v>42.6</v>
      </c>
      <c r="I4">
        <v>-25</v>
      </c>
      <c r="L4">
        <v>-250</v>
      </c>
      <c r="M4">
        <v>11.5</v>
      </c>
      <c r="N4">
        <v>0.08</v>
      </c>
      <c r="P4">
        <v>-250</v>
      </c>
      <c r="Q4">
        <v>45.2</v>
      </c>
      <c r="R4">
        <v>0.95</v>
      </c>
      <c r="T4">
        <v>-250</v>
      </c>
      <c r="U4">
        <v>-28.7</v>
      </c>
      <c r="V4">
        <v>-0.9</v>
      </c>
      <c r="Y4">
        <v>50</v>
      </c>
      <c r="Z4">
        <v>-0.54</v>
      </c>
      <c r="AB4">
        <v>130</v>
      </c>
      <c r="AC4">
        <f t="shared" ref="AC4:AC14" si="0">AB4+273</f>
        <v>403</v>
      </c>
      <c r="AD4">
        <v>0.51</v>
      </c>
      <c r="AF4">
        <v>130</v>
      </c>
      <c r="AG4">
        <f t="shared" ref="AG4:AG14" si="1">AF4+273</f>
        <v>403</v>
      </c>
      <c r="AH4">
        <v>0.51</v>
      </c>
    </row>
    <row r="5" spans="1:34" x14ac:dyDescent="0.3">
      <c r="B5">
        <v>34.799999999999997</v>
      </c>
      <c r="C5">
        <v>-20</v>
      </c>
      <c r="E5">
        <v>30.7</v>
      </c>
      <c r="F5">
        <v>-20</v>
      </c>
      <c r="H5">
        <v>37.700000000000003</v>
      </c>
      <c r="I5">
        <v>-20</v>
      </c>
      <c r="L5">
        <v>-200</v>
      </c>
      <c r="M5">
        <v>10.7</v>
      </c>
      <c r="N5">
        <v>0.08</v>
      </c>
      <c r="P5">
        <v>-200</v>
      </c>
      <c r="Q5">
        <v>39.1</v>
      </c>
      <c r="R5">
        <v>0.95</v>
      </c>
      <c r="T5">
        <v>-200</v>
      </c>
      <c r="U5">
        <v>-22.1</v>
      </c>
      <c r="V5">
        <v>-0.9</v>
      </c>
      <c r="Y5">
        <v>100</v>
      </c>
      <c r="Z5">
        <v>-0.54</v>
      </c>
      <c r="AB5">
        <v>120</v>
      </c>
      <c r="AC5">
        <f t="shared" si="0"/>
        <v>393</v>
      </c>
      <c r="AD5">
        <v>0.63</v>
      </c>
      <c r="AF5">
        <v>120</v>
      </c>
      <c r="AG5">
        <f t="shared" si="1"/>
        <v>393</v>
      </c>
      <c r="AH5">
        <v>0.63</v>
      </c>
    </row>
    <row r="6" spans="1:34" x14ac:dyDescent="0.3">
      <c r="B6">
        <v>28.2</v>
      </c>
      <c r="C6">
        <v>-15</v>
      </c>
      <c r="E6">
        <v>26.7</v>
      </c>
      <c r="F6">
        <v>-15</v>
      </c>
      <c r="H6">
        <v>30.9</v>
      </c>
      <c r="I6">
        <v>-15</v>
      </c>
      <c r="L6">
        <v>-150</v>
      </c>
      <c r="M6">
        <v>10</v>
      </c>
      <c r="N6">
        <v>0.08</v>
      </c>
      <c r="P6">
        <v>-150</v>
      </c>
      <c r="Q6">
        <v>31.5</v>
      </c>
      <c r="R6">
        <v>0.94</v>
      </c>
      <c r="T6">
        <v>-150</v>
      </c>
      <c r="U6">
        <v>-15.1</v>
      </c>
      <c r="V6">
        <v>-0.9</v>
      </c>
      <c r="Y6">
        <v>150</v>
      </c>
      <c r="Z6">
        <v>-0.54</v>
      </c>
      <c r="AB6">
        <v>110</v>
      </c>
      <c r="AC6">
        <f t="shared" si="0"/>
        <v>383</v>
      </c>
      <c r="AD6">
        <v>0.78</v>
      </c>
      <c r="AF6">
        <v>110</v>
      </c>
      <c r="AG6">
        <f t="shared" si="1"/>
        <v>383</v>
      </c>
      <c r="AH6">
        <v>0.78</v>
      </c>
    </row>
    <row r="7" spans="1:34" x14ac:dyDescent="0.3">
      <c r="B7">
        <v>21.5</v>
      </c>
      <c r="C7">
        <v>-10</v>
      </c>
      <c r="E7">
        <v>20.3</v>
      </c>
      <c r="F7">
        <v>-10</v>
      </c>
      <c r="H7">
        <v>23.7</v>
      </c>
      <c r="I7">
        <v>-10</v>
      </c>
      <c r="L7">
        <v>-100</v>
      </c>
      <c r="M7">
        <v>9.1999999999999993</v>
      </c>
      <c r="N7">
        <v>0.08</v>
      </c>
      <c r="P7">
        <v>-100</v>
      </c>
      <c r="Q7">
        <v>23.5</v>
      </c>
      <c r="R7">
        <v>0.94</v>
      </c>
      <c r="T7">
        <v>-100</v>
      </c>
      <c r="U7">
        <v>-6.6</v>
      </c>
      <c r="V7">
        <v>-0.9</v>
      </c>
      <c r="Y7">
        <v>200</v>
      </c>
      <c r="Z7">
        <v>-0.54</v>
      </c>
      <c r="AB7">
        <v>100</v>
      </c>
      <c r="AC7">
        <f t="shared" si="0"/>
        <v>373</v>
      </c>
      <c r="AD7">
        <v>0.94</v>
      </c>
      <c r="AF7">
        <v>100</v>
      </c>
      <c r="AG7">
        <f t="shared" si="1"/>
        <v>373</v>
      </c>
      <c r="AH7">
        <v>0.94</v>
      </c>
    </row>
    <row r="8" spans="1:34" x14ac:dyDescent="0.3">
      <c r="B8">
        <v>15.8</v>
      </c>
      <c r="C8">
        <v>-5</v>
      </c>
      <c r="E8">
        <v>13.6</v>
      </c>
      <c r="F8">
        <v>-5</v>
      </c>
      <c r="H8">
        <v>15.4</v>
      </c>
      <c r="I8">
        <v>-5</v>
      </c>
      <c r="L8">
        <v>-50</v>
      </c>
      <c r="M8">
        <v>8.5</v>
      </c>
      <c r="N8">
        <v>0.08</v>
      </c>
      <c r="P8">
        <v>-50</v>
      </c>
      <c r="Q8">
        <v>15.3</v>
      </c>
      <c r="R8">
        <v>0.94</v>
      </c>
      <c r="T8">
        <v>-50</v>
      </c>
      <c r="U8">
        <v>1.4</v>
      </c>
      <c r="V8">
        <v>-0.9</v>
      </c>
      <c r="Y8">
        <v>250</v>
      </c>
      <c r="Z8">
        <v>-0.54</v>
      </c>
      <c r="AB8">
        <v>90</v>
      </c>
      <c r="AC8">
        <f t="shared" si="0"/>
        <v>363</v>
      </c>
      <c r="AD8">
        <v>1.07</v>
      </c>
      <c r="AF8">
        <v>90</v>
      </c>
      <c r="AG8">
        <f t="shared" si="1"/>
        <v>363</v>
      </c>
      <c r="AH8">
        <v>1.07</v>
      </c>
    </row>
    <row r="9" spans="1:34" x14ac:dyDescent="0.3">
      <c r="B9">
        <v>10.1</v>
      </c>
      <c r="C9">
        <v>0</v>
      </c>
      <c r="E9">
        <v>7.6</v>
      </c>
      <c r="F9">
        <v>0</v>
      </c>
      <c r="H9">
        <v>10.9</v>
      </c>
      <c r="I9">
        <v>0</v>
      </c>
      <c r="L9">
        <v>0</v>
      </c>
      <c r="M9">
        <v>7.7</v>
      </c>
      <c r="N9">
        <v>0.08</v>
      </c>
      <c r="P9">
        <v>0</v>
      </c>
      <c r="Q9">
        <v>7.5</v>
      </c>
      <c r="R9">
        <v>0.94</v>
      </c>
      <c r="T9">
        <v>0</v>
      </c>
      <c r="U9">
        <v>8</v>
      </c>
      <c r="V9">
        <v>-0.9</v>
      </c>
      <c r="Y9">
        <v>300</v>
      </c>
      <c r="Z9">
        <v>-0.54</v>
      </c>
      <c r="AB9">
        <v>80</v>
      </c>
      <c r="AC9">
        <f t="shared" si="0"/>
        <v>353</v>
      </c>
      <c r="AD9">
        <v>1.17</v>
      </c>
      <c r="AF9">
        <v>80</v>
      </c>
      <c r="AG9">
        <f t="shared" si="1"/>
        <v>353</v>
      </c>
      <c r="AH9">
        <v>1.1379999999999999</v>
      </c>
    </row>
    <row r="10" spans="1:34" x14ac:dyDescent="0.3">
      <c r="B10">
        <v>3.9</v>
      </c>
      <c r="C10">
        <v>5</v>
      </c>
      <c r="E10">
        <v>2.4</v>
      </c>
      <c r="F10">
        <v>5</v>
      </c>
      <c r="H10">
        <v>3.2</v>
      </c>
      <c r="I10">
        <v>5</v>
      </c>
      <c r="L10">
        <v>50</v>
      </c>
      <c r="M10">
        <v>8.5</v>
      </c>
      <c r="N10">
        <v>0.08</v>
      </c>
      <c r="P10">
        <v>50</v>
      </c>
      <c r="Q10">
        <v>15.6</v>
      </c>
      <c r="R10">
        <v>0.94</v>
      </c>
      <c r="T10">
        <v>50</v>
      </c>
      <c r="U10">
        <v>1.3</v>
      </c>
      <c r="V10">
        <v>-0.9</v>
      </c>
      <c r="AB10">
        <v>70</v>
      </c>
      <c r="AC10">
        <f t="shared" si="0"/>
        <v>343</v>
      </c>
      <c r="AD10">
        <v>1.21</v>
      </c>
      <c r="AF10">
        <v>70</v>
      </c>
      <c r="AG10">
        <f t="shared" si="1"/>
        <v>343</v>
      </c>
      <c r="AH10">
        <v>1.1599999999999999</v>
      </c>
    </row>
    <row r="11" spans="1:34" x14ac:dyDescent="0.3">
      <c r="B11">
        <v>2.7</v>
      </c>
      <c r="C11">
        <v>10</v>
      </c>
      <c r="E11">
        <v>3.9</v>
      </c>
      <c r="F11">
        <v>10</v>
      </c>
      <c r="H11">
        <v>3.9</v>
      </c>
      <c r="I11">
        <v>10</v>
      </c>
      <c r="L11">
        <v>100</v>
      </c>
      <c r="M11">
        <v>9.1999999999999993</v>
      </c>
      <c r="N11">
        <v>0.09</v>
      </c>
      <c r="P11">
        <v>100</v>
      </c>
      <c r="Q11">
        <v>22.7</v>
      </c>
      <c r="R11">
        <v>0.94</v>
      </c>
      <c r="T11">
        <v>100</v>
      </c>
      <c r="U11">
        <v>-7.2</v>
      </c>
      <c r="V11">
        <v>-0.9</v>
      </c>
      <c r="AB11">
        <v>60</v>
      </c>
      <c r="AC11">
        <f t="shared" si="0"/>
        <v>333</v>
      </c>
      <c r="AD11">
        <v>1.21</v>
      </c>
      <c r="AF11">
        <v>60</v>
      </c>
      <c r="AG11">
        <f t="shared" si="1"/>
        <v>333</v>
      </c>
      <c r="AH11">
        <v>1.1499999999999999</v>
      </c>
    </row>
    <row r="12" spans="1:34" x14ac:dyDescent="0.3">
      <c r="B12">
        <v>9.3000000000000007</v>
      </c>
      <c r="C12">
        <v>15</v>
      </c>
      <c r="E12">
        <v>7.6</v>
      </c>
      <c r="F12">
        <v>15</v>
      </c>
      <c r="H12">
        <v>13</v>
      </c>
      <c r="I12">
        <v>15</v>
      </c>
      <c r="L12">
        <v>150</v>
      </c>
      <c r="M12">
        <v>10.1</v>
      </c>
      <c r="N12">
        <v>0.09</v>
      </c>
      <c r="P12">
        <v>150</v>
      </c>
      <c r="Q12">
        <v>30.6</v>
      </c>
      <c r="R12">
        <v>0.94</v>
      </c>
      <c r="T12">
        <v>150</v>
      </c>
      <c r="U12">
        <v>-13.7</v>
      </c>
      <c r="V12">
        <v>-0.9</v>
      </c>
      <c r="AB12">
        <v>50</v>
      </c>
      <c r="AC12">
        <f t="shared" si="0"/>
        <v>323</v>
      </c>
      <c r="AD12">
        <v>1.17</v>
      </c>
      <c r="AF12">
        <v>50</v>
      </c>
      <c r="AG12">
        <f t="shared" si="1"/>
        <v>323</v>
      </c>
      <c r="AH12">
        <v>1.1399999999999999</v>
      </c>
    </row>
    <row r="13" spans="1:34" x14ac:dyDescent="0.3">
      <c r="B13">
        <v>13.3</v>
      </c>
      <c r="C13">
        <v>20</v>
      </c>
      <c r="E13">
        <v>13.9</v>
      </c>
      <c r="F13">
        <v>20</v>
      </c>
      <c r="H13">
        <v>17.5</v>
      </c>
      <c r="I13">
        <v>20</v>
      </c>
      <c r="L13">
        <v>200</v>
      </c>
      <c r="M13">
        <v>10.8</v>
      </c>
      <c r="N13">
        <v>0.09</v>
      </c>
      <c r="P13">
        <v>200</v>
      </c>
      <c r="Q13">
        <v>38</v>
      </c>
      <c r="R13">
        <v>0.94</v>
      </c>
      <c r="T13">
        <v>200</v>
      </c>
      <c r="U13">
        <v>-21.6</v>
      </c>
      <c r="V13">
        <v>-0.9</v>
      </c>
      <c r="AB13">
        <v>40</v>
      </c>
      <c r="AC13">
        <f t="shared" si="0"/>
        <v>313</v>
      </c>
      <c r="AD13">
        <v>1.1299999999999999</v>
      </c>
      <c r="AF13">
        <v>40</v>
      </c>
      <c r="AG13">
        <f t="shared" si="1"/>
        <v>313</v>
      </c>
      <c r="AH13">
        <v>1.1299999999999999</v>
      </c>
    </row>
    <row r="14" spans="1:34" x14ac:dyDescent="0.3">
      <c r="B14">
        <v>21.1</v>
      </c>
      <c r="C14">
        <v>25</v>
      </c>
      <c r="E14">
        <v>18.5</v>
      </c>
      <c r="F14">
        <v>25</v>
      </c>
      <c r="H14">
        <v>25.7</v>
      </c>
      <c r="I14">
        <v>25</v>
      </c>
      <c r="L14">
        <v>250</v>
      </c>
      <c r="M14">
        <v>11.6</v>
      </c>
      <c r="N14">
        <v>0.09</v>
      </c>
      <c r="P14">
        <v>250</v>
      </c>
      <c r="Q14">
        <v>45.4</v>
      </c>
      <c r="R14">
        <v>0.95</v>
      </c>
      <c r="T14">
        <v>250</v>
      </c>
      <c r="U14">
        <v>-28</v>
      </c>
      <c r="V14">
        <v>-0.9</v>
      </c>
      <c r="AB14">
        <v>30</v>
      </c>
      <c r="AC14">
        <f t="shared" si="0"/>
        <v>303</v>
      </c>
      <c r="AD14">
        <v>1.08</v>
      </c>
      <c r="AF14">
        <v>30</v>
      </c>
      <c r="AG14">
        <f t="shared" si="1"/>
        <v>303</v>
      </c>
      <c r="AH14">
        <v>1.1200000000000001</v>
      </c>
    </row>
    <row r="15" spans="1:34" x14ac:dyDescent="0.3">
      <c r="B15">
        <v>27.9</v>
      </c>
      <c r="C15">
        <v>30</v>
      </c>
      <c r="E15">
        <v>23.8</v>
      </c>
      <c r="F15">
        <v>30</v>
      </c>
      <c r="H15">
        <v>30.5</v>
      </c>
      <c r="I15">
        <v>30</v>
      </c>
      <c r="L15">
        <v>300</v>
      </c>
      <c r="M15">
        <v>12.4</v>
      </c>
      <c r="N15">
        <v>0.09</v>
      </c>
      <c r="P15">
        <v>300</v>
      </c>
      <c r="Q15">
        <v>53.4</v>
      </c>
      <c r="R15">
        <v>0.95</v>
      </c>
      <c r="T15">
        <v>300</v>
      </c>
      <c r="U15">
        <v>-36.4</v>
      </c>
      <c r="V15">
        <v>-0.9</v>
      </c>
    </row>
    <row r="17" spans="1:18" x14ac:dyDescent="0.3">
      <c r="A17" t="s">
        <v>7</v>
      </c>
      <c r="B17" t="s">
        <v>8</v>
      </c>
      <c r="E17" t="s">
        <v>13</v>
      </c>
      <c r="F17" t="s">
        <v>10</v>
      </c>
    </row>
    <row r="18" spans="1:18" x14ac:dyDescent="0.3">
      <c r="L18" t="s">
        <v>20</v>
      </c>
      <c r="P18" t="s">
        <v>18</v>
      </c>
    </row>
    <row r="19" spans="1:18" x14ac:dyDescent="0.3">
      <c r="B19" t="s">
        <v>5</v>
      </c>
      <c r="C19" t="s">
        <v>6</v>
      </c>
      <c r="E19" t="s">
        <v>5</v>
      </c>
      <c r="F19" t="s">
        <v>6</v>
      </c>
      <c r="L19" t="s">
        <v>17</v>
      </c>
      <c r="M19" t="s">
        <v>5</v>
      </c>
      <c r="N19" t="s">
        <v>16</v>
      </c>
      <c r="P19" t="s">
        <v>17</v>
      </c>
      <c r="Q19" t="s">
        <v>5</v>
      </c>
      <c r="R19" t="s">
        <v>16</v>
      </c>
    </row>
    <row r="20" spans="1:18" x14ac:dyDescent="0.3">
      <c r="B20">
        <v>40.700000000000003</v>
      </c>
      <c r="C20">
        <v>-30</v>
      </c>
      <c r="E20">
        <v>47.6</v>
      </c>
      <c r="F20">
        <v>-30</v>
      </c>
      <c r="H20" t="s">
        <v>21</v>
      </c>
      <c r="L20">
        <v>-300</v>
      </c>
      <c r="M20">
        <v>-18.5</v>
      </c>
      <c r="N20">
        <v>-0.54</v>
      </c>
      <c r="P20">
        <v>-300</v>
      </c>
      <c r="Q20">
        <v>37.6</v>
      </c>
      <c r="R20">
        <v>0.63</v>
      </c>
    </row>
    <row r="21" spans="1:18" x14ac:dyDescent="0.3">
      <c r="B21">
        <v>36.299999999999997</v>
      </c>
      <c r="C21">
        <v>-25</v>
      </c>
      <c r="E21">
        <v>42</v>
      </c>
      <c r="F21">
        <v>-25</v>
      </c>
      <c r="L21">
        <v>-250</v>
      </c>
      <c r="M21">
        <v>-14.1</v>
      </c>
      <c r="N21">
        <v>-0.54</v>
      </c>
      <c r="P21">
        <v>-250</v>
      </c>
      <c r="Q21">
        <v>33.299999999999997</v>
      </c>
      <c r="R21">
        <v>0.63</v>
      </c>
    </row>
    <row r="22" spans="1:18" x14ac:dyDescent="0.3">
      <c r="B22">
        <v>29.3</v>
      </c>
      <c r="C22">
        <v>-20</v>
      </c>
      <c r="E22">
        <v>35.1</v>
      </c>
      <c r="F22">
        <v>-20</v>
      </c>
      <c r="L22">
        <v>-200</v>
      </c>
      <c r="M22">
        <v>-10.3</v>
      </c>
      <c r="N22">
        <v>-0.54</v>
      </c>
      <c r="P22">
        <v>-200</v>
      </c>
      <c r="Q22">
        <v>28.4</v>
      </c>
      <c r="R22">
        <v>0.63</v>
      </c>
    </row>
    <row r="23" spans="1:18" x14ac:dyDescent="0.3">
      <c r="B23">
        <v>24.3</v>
      </c>
      <c r="C23">
        <v>-15</v>
      </c>
      <c r="E23">
        <v>28.1</v>
      </c>
      <c r="F23">
        <v>-15</v>
      </c>
      <c r="L23">
        <v>-150</v>
      </c>
      <c r="M23">
        <v>-6.1</v>
      </c>
      <c r="N23">
        <v>-0.54</v>
      </c>
      <c r="P23">
        <v>-150</v>
      </c>
      <c r="Q23">
        <v>23.4</v>
      </c>
      <c r="R23">
        <v>0.62</v>
      </c>
    </row>
    <row r="24" spans="1:18" x14ac:dyDescent="0.3">
      <c r="B24">
        <v>19.399999999999999</v>
      </c>
      <c r="C24">
        <v>-10</v>
      </c>
      <c r="E24">
        <v>21.8</v>
      </c>
      <c r="F24">
        <v>-10</v>
      </c>
      <c r="L24">
        <v>-100</v>
      </c>
      <c r="M24">
        <v>-0.6</v>
      </c>
      <c r="N24">
        <v>-0.54</v>
      </c>
      <c r="P24">
        <v>-100</v>
      </c>
      <c r="Q24">
        <v>17.8</v>
      </c>
      <c r="R24">
        <v>0.62</v>
      </c>
    </row>
    <row r="25" spans="1:18" x14ac:dyDescent="0.3">
      <c r="B25">
        <v>13.9</v>
      </c>
      <c r="C25">
        <v>-5</v>
      </c>
      <c r="E25">
        <v>16.399999999999999</v>
      </c>
      <c r="F25">
        <v>-5</v>
      </c>
      <c r="L25">
        <v>-50</v>
      </c>
      <c r="M25">
        <v>3.6</v>
      </c>
      <c r="N25">
        <v>-0.54</v>
      </c>
      <c r="P25">
        <v>-50</v>
      </c>
      <c r="Q25">
        <v>13</v>
      </c>
      <c r="R25">
        <v>0.62</v>
      </c>
    </row>
    <row r="26" spans="1:18" x14ac:dyDescent="0.3">
      <c r="B26">
        <v>7.5</v>
      </c>
      <c r="C26">
        <v>0</v>
      </c>
      <c r="E26">
        <v>10.4</v>
      </c>
      <c r="F26">
        <v>0</v>
      </c>
      <c r="L26">
        <v>0</v>
      </c>
      <c r="M26">
        <v>7.9</v>
      </c>
      <c r="N26">
        <v>-0.54</v>
      </c>
      <c r="P26">
        <v>0</v>
      </c>
      <c r="Q26">
        <v>7.6</v>
      </c>
      <c r="R26">
        <v>0.62</v>
      </c>
    </row>
    <row r="27" spans="1:18" x14ac:dyDescent="0.3">
      <c r="B27">
        <v>2.8</v>
      </c>
      <c r="C27">
        <v>5</v>
      </c>
      <c r="E27">
        <v>1.1000000000000001</v>
      </c>
      <c r="F27">
        <v>5</v>
      </c>
      <c r="L27">
        <v>50</v>
      </c>
      <c r="M27">
        <v>3.2</v>
      </c>
      <c r="N27">
        <v>-0.54</v>
      </c>
      <c r="P27">
        <v>50</v>
      </c>
      <c r="Q27">
        <v>12.9</v>
      </c>
      <c r="R27">
        <v>0.62</v>
      </c>
    </row>
    <row r="28" spans="1:18" x14ac:dyDescent="0.3">
      <c r="B28">
        <v>1.8</v>
      </c>
      <c r="C28">
        <v>10</v>
      </c>
      <c r="E28">
        <v>3.2</v>
      </c>
      <c r="F28">
        <v>10</v>
      </c>
      <c r="L28">
        <v>100</v>
      </c>
      <c r="M28">
        <v>-0.5</v>
      </c>
      <c r="N28">
        <v>-0.54</v>
      </c>
      <c r="P28">
        <v>100</v>
      </c>
      <c r="Q28">
        <v>17.5</v>
      </c>
      <c r="R28">
        <v>0.62</v>
      </c>
    </row>
    <row r="29" spans="1:18" x14ac:dyDescent="0.3">
      <c r="B29">
        <v>8.1</v>
      </c>
      <c r="C29">
        <v>15</v>
      </c>
      <c r="E29">
        <v>11.3</v>
      </c>
      <c r="F29">
        <v>15</v>
      </c>
      <c r="L29">
        <v>150</v>
      </c>
      <c r="M29">
        <v>-5.3</v>
      </c>
      <c r="N29">
        <v>-0.54</v>
      </c>
      <c r="P29">
        <v>150</v>
      </c>
      <c r="Q29">
        <v>23.5</v>
      </c>
      <c r="R29">
        <v>0.62</v>
      </c>
    </row>
    <row r="30" spans="1:18" x14ac:dyDescent="0.3">
      <c r="B30">
        <v>11.5</v>
      </c>
      <c r="C30">
        <v>20</v>
      </c>
      <c r="E30">
        <v>14.2</v>
      </c>
      <c r="F30">
        <v>20</v>
      </c>
      <c r="L30">
        <v>200</v>
      </c>
      <c r="M30">
        <v>-9.8000000000000007</v>
      </c>
      <c r="N30">
        <v>-0.54</v>
      </c>
      <c r="P30">
        <v>200</v>
      </c>
      <c r="Q30">
        <v>28.3</v>
      </c>
      <c r="R30">
        <v>0.62</v>
      </c>
    </row>
    <row r="31" spans="1:18" x14ac:dyDescent="0.3">
      <c r="B31">
        <v>17.7</v>
      </c>
      <c r="C31">
        <v>25</v>
      </c>
      <c r="E31">
        <v>22.7</v>
      </c>
      <c r="F31">
        <v>25</v>
      </c>
      <c r="L31">
        <v>250</v>
      </c>
      <c r="M31">
        <v>-13.8</v>
      </c>
      <c r="N31">
        <v>-0.54</v>
      </c>
      <c r="P31">
        <v>250</v>
      </c>
      <c r="Q31">
        <v>32.799999999999997</v>
      </c>
      <c r="R31">
        <v>0.63</v>
      </c>
    </row>
    <row r="32" spans="1:18" x14ac:dyDescent="0.3">
      <c r="B32">
        <v>21.9</v>
      </c>
      <c r="C32">
        <v>30</v>
      </c>
      <c r="E32">
        <v>30.5</v>
      </c>
      <c r="F32">
        <v>30</v>
      </c>
      <c r="L32">
        <v>300</v>
      </c>
      <c r="M32">
        <v>-18.3</v>
      </c>
      <c r="N32">
        <v>-0.54</v>
      </c>
      <c r="P32">
        <v>300</v>
      </c>
      <c r="Q32">
        <v>38.200000000000003</v>
      </c>
      <c r="R32">
        <v>0.63</v>
      </c>
    </row>
    <row r="40" spans="8:21" x14ac:dyDescent="0.3">
      <c r="H40" t="s">
        <v>34</v>
      </c>
      <c r="I40" t="s">
        <v>32</v>
      </c>
      <c r="J40" t="s">
        <v>33</v>
      </c>
      <c r="R40" t="s">
        <v>35</v>
      </c>
      <c r="S40" t="s">
        <v>32</v>
      </c>
      <c r="T40" t="s">
        <v>33</v>
      </c>
    </row>
    <row r="41" spans="8:21" x14ac:dyDescent="0.3">
      <c r="H41">
        <v>200</v>
      </c>
      <c r="I41">
        <v>-0.42409999999999998</v>
      </c>
      <c r="J41">
        <f>(I41*0.001)/H41</f>
        <v>-2.1204999999999999E-6</v>
      </c>
      <c r="R41">
        <v>0</v>
      </c>
      <c r="S41">
        <v>2.9999999999999997E-4</v>
      </c>
      <c r="T41">
        <f>(S41*0.001)/0.0001</f>
        <v>2.9999999999999996E-3</v>
      </c>
      <c r="U41">
        <v>1E-4</v>
      </c>
    </row>
    <row r="42" spans="8:21" x14ac:dyDescent="0.3">
      <c r="H42">
        <v>170</v>
      </c>
      <c r="I42">
        <v>-0.40870000000000001</v>
      </c>
      <c r="J42">
        <f>(I42*0.001)/H42</f>
        <v>-2.4041176470588236E-6</v>
      </c>
      <c r="R42">
        <v>-25</v>
      </c>
      <c r="S42">
        <v>-2.0000000000000001E-4</v>
      </c>
      <c r="T42">
        <f>(S42*0.001)/R42</f>
        <v>8.0000000000000005E-9</v>
      </c>
    </row>
    <row r="43" spans="8:21" x14ac:dyDescent="0.3">
      <c r="H43">
        <v>185</v>
      </c>
      <c r="I43">
        <v>-0.4118</v>
      </c>
      <c r="J43">
        <f>(I43*0.001)/H43</f>
        <v>-2.2259459459459463E-6</v>
      </c>
      <c r="R43">
        <v>25</v>
      </c>
      <c r="S43">
        <v>8.9999999999999998E-4</v>
      </c>
      <c r="T43">
        <f>(S43*0.001)/R43</f>
        <v>3.5999999999999998E-8</v>
      </c>
    </row>
    <row r="44" spans="8:21" x14ac:dyDescent="0.3">
      <c r="H44">
        <v>215</v>
      </c>
      <c r="I44">
        <v>-0.42370000000000002</v>
      </c>
      <c r="J44">
        <f>(I44*0.001)/H44</f>
        <v>-1.9706976744186048E-6</v>
      </c>
      <c r="R44">
        <v>-15</v>
      </c>
      <c r="S44" s="1">
        <v>3.0000000000000001E-5</v>
      </c>
      <c r="T44" s="1">
        <f>(S44*0.001)/R44</f>
        <v>-2.0000000000000001E-9</v>
      </c>
    </row>
    <row r="45" spans="8:21" x14ac:dyDescent="0.3">
      <c r="H45">
        <v>230</v>
      </c>
      <c r="I45">
        <v>-0.42620000000000002</v>
      </c>
      <c r="J45">
        <f>(I45*0.001)/H45</f>
        <v>-1.8530434782608697E-6</v>
      </c>
      <c r="R45">
        <v>15</v>
      </c>
      <c r="S45">
        <v>8.0000000000000004E-4</v>
      </c>
      <c r="T45">
        <f>(S45*0.001)/R45</f>
        <v>5.3333333333333341E-8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5D49-B40C-4CDC-88F9-11E421D03D88}">
  <dimension ref="B2:I31"/>
  <sheetViews>
    <sheetView workbookViewId="0">
      <selection activeCell="G27" sqref="G27"/>
    </sheetView>
  </sheetViews>
  <sheetFormatPr baseColWidth="10" defaultRowHeight="14.4" x14ac:dyDescent="0.3"/>
  <cols>
    <col min="3" max="3" width="16.6640625" customWidth="1"/>
  </cols>
  <sheetData>
    <row r="2" spans="2:3" x14ac:dyDescent="0.3">
      <c r="B2" t="s">
        <v>0</v>
      </c>
      <c r="C2" t="s">
        <v>1</v>
      </c>
    </row>
    <row r="3" spans="2:3" x14ac:dyDescent="0.3">
      <c r="B3">
        <v>0</v>
      </c>
      <c r="C3">
        <v>0</v>
      </c>
    </row>
    <row r="4" spans="2:3" x14ac:dyDescent="0.3">
      <c r="B4">
        <v>0.05</v>
      </c>
      <c r="C4">
        <v>27</v>
      </c>
    </row>
    <row r="5" spans="2:3" x14ac:dyDescent="0.3">
      <c r="B5">
        <v>0.1</v>
      </c>
      <c r="C5">
        <v>50.1</v>
      </c>
    </row>
    <row r="6" spans="2:3" x14ac:dyDescent="0.3">
      <c r="B6">
        <v>0.15</v>
      </c>
      <c r="C6">
        <v>75.8</v>
      </c>
    </row>
    <row r="7" spans="2:3" x14ac:dyDescent="0.3">
      <c r="B7">
        <v>0.17</v>
      </c>
      <c r="C7">
        <v>88.4</v>
      </c>
    </row>
    <row r="8" spans="2:3" x14ac:dyDescent="0.3">
      <c r="B8">
        <v>0.2</v>
      </c>
      <c r="C8">
        <v>102</v>
      </c>
    </row>
    <row r="9" spans="2:3" x14ac:dyDescent="0.3">
      <c r="B9">
        <v>0.25</v>
      </c>
      <c r="C9">
        <v>130.80000000000001</v>
      </c>
    </row>
    <row r="10" spans="2:3" x14ac:dyDescent="0.3">
      <c r="B10">
        <v>0.28000000000000003</v>
      </c>
      <c r="C10">
        <v>147.80000000000001</v>
      </c>
    </row>
    <row r="11" spans="2:3" x14ac:dyDescent="0.3">
      <c r="B11">
        <v>0.3</v>
      </c>
      <c r="C11">
        <v>162.1</v>
      </c>
    </row>
    <row r="12" spans="2:3" x14ac:dyDescent="0.3">
      <c r="B12">
        <v>0.35</v>
      </c>
      <c r="C12">
        <v>186.4</v>
      </c>
    </row>
    <row r="13" spans="2:3" x14ac:dyDescent="0.3">
      <c r="B13">
        <v>0.37</v>
      </c>
      <c r="C13">
        <v>191.9</v>
      </c>
    </row>
    <row r="19" spans="4:9" x14ac:dyDescent="0.3">
      <c r="D19">
        <v>200</v>
      </c>
      <c r="F19">
        <f>(D19+1.4036)/530.51</f>
        <v>0.37964147706923529</v>
      </c>
      <c r="H19">
        <v>-300</v>
      </c>
      <c r="I19">
        <f>(H19+1.4036)/530.51</f>
        <v>-0.56284782567717861</v>
      </c>
    </row>
    <row r="20" spans="4:9" x14ac:dyDescent="0.3">
      <c r="D20">
        <f>170</f>
        <v>170</v>
      </c>
      <c r="F20">
        <f>(D20+1.4036)/530.51</f>
        <v>0.32309211890445044</v>
      </c>
      <c r="H20">
        <v>-250</v>
      </c>
      <c r="I20">
        <f t="shared" ref="I20:I31" si="0">(H20+1.4036)/530.51</f>
        <v>-0.46859889540253719</v>
      </c>
    </row>
    <row r="21" spans="4:9" x14ac:dyDescent="0.3">
      <c r="D21">
        <v>185</v>
      </c>
      <c r="F21">
        <f>(D21+1.4036)/530.51</f>
        <v>0.35136679798684289</v>
      </c>
      <c r="H21">
        <v>-200</v>
      </c>
      <c r="I21">
        <f t="shared" si="0"/>
        <v>-0.37434996512789576</v>
      </c>
    </row>
    <row r="22" spans="4:9" x14ac:dyDescent="0.3">
      <c r="D22">
        <v>215</v>
      </c>
      <c r="F22">
        <f>(D22+1.4036)/530.51</f>
        <v>0.40791615615162768</v>
      </c>
      <c r="H22">
        <v>-150</v>
      </c>
      <c r="I22">
        <f t="shared" si="0"/>
        <v>-0.28010103485325438</v>
      </c>
    </row>
    <row r="23" spans="4:9" x14ac:dyDescent="0.3">
      <c r="D23">
        <v>230</v>
      </c>
      <c r="F23">
        <f>(D23+1.4036)/530.51</f>
        <v>0.43619083523402014</v>
      </c>
      <c r="H23">
        <v>-100</v>
      </c>
      <c r="I23">
        <f t="shared" si="0"/>
        <v>-0.18585210457861304</v>
      </c>
    </row>
    <row r="24" spans="4:9" x14ac:dyDescent="0.3">
      <c r="H24">
        <v>-50</v>
      </c>
      <c r="I24">
        <f t="shared" si="0"/>
        <v>-9.1603174303971663E-2</v>
      </c>
    </row>
    <row r="25" spans="4:9" x14ac:dyDescent="0.3">
      <c r="H25">
        <v>0</v>
      </c>
      <c r="I25">
        <f t="shared" si="0"/>
        <v>2.645755970669733E-3</v>
      </c>
    </row>
    <row r="26" spans="4:9" x14ac:dyDescent="0.3">
      <c r="H26">
        <v>50</v>
      </c>
      <c r="I26">
        <f t="shared" si="0"/>
        <v>9.6894686245311112E-2</v>
      </c>
    </row>
    <row r="27" spans="4:9" x14ac:dyDescent="0.3">
      <c r="H27">
        <v>100</v>
      </c>
      <c r="I27">
        <f t="shared" si="0"/>
        <v>0.19114361651995249</v>
      </c>
    </row>
    <row r="28" spans="4:9" x14ac:dyDescent="0.3">
      <c r="H28">
        <v>150</v>
      </c>
      <c r="I28">
        <f t="shared" si="0"/>
        <v>0.28539254679459392</v>
      </c>
    </row>
    <row r="29" spans="4:9" x14ac:dyDescent="0.3">
      <c r="H29">
        <v>200</v>
      </c>
      <c r="I29">
        <f t="shared" si="0"/>
        <v>0.37964147706923529</v>
      </c>
    </row>
    <row r="30" spans="4:9" x14ac:dyDescent="0.3">
      <c r="H30">
        <v>250</v>
      </c>
      <c r="I30">
        <f t="shared" si="0"/>
        <v>0.47389040734387666</v>
      </c>
    </row>
    <row r="31" spans="4:9" x14ac:dyDescent="0.3">
      <c r="H31">
        <v>300</v>
      </c>
      <c r="I31">
        <f t="shared" si="0"/>
        <v>0.56813933761851798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2 tipo p</vt:lpstr>
      <vt:lpstr>parte 2 tipo n</vt:lpstr>
      <vt:lpstr>parte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Lorena Ricaurte Rey</dc:creator>
  <cp:lastModifiedBy>Angie Lorena Ricaurte Rey</cp:lastModifiedBy>
  <dcterms:created xsi:type="dcterms:W3CDTF">2024-10-25T22:21:45Z</dcterms:created>
  <dcterms:modified xsi:type="dcterms:W3CDTF">2024-11-03T04:43:39Z</dcterms:modified>
</cp:coreProperties>
</file>