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.garrido\Documents\GitHub\EM_Characterization_Live_Microorganism\Documentation\Informes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7" i="1"/>
  <c r="H4" i="1"/>
  <c r="H5" i="1"/>
  <c r="H3" i="1"/>
  <c r="F8" i="1"/>
  <c r="F9" i="1"/>
  <c r="F7" i="1"/>
  <c r="F4" i="1"/>
  <c r="F5" i="1"/>
  <c r="F3" i="1"/>
</calcChain>
</file>

<file path=xl/sharedStrings.xml><?xml version="1.0" encoding="utf-8"?>
<sst xmlns="http://schemas.openxmlformats.org/spreadsheetml/2006/main" count="37" uniqueCount="23">
  <si>
    <t>eps_cmp</t>
  </si>
  <si>
    <t>sigma</t>
  </si>
  <si>
    <t>P</t>
  </si>
  <si>
    <t>Frequency(Hz)</t>
  </si>
  <si>
    <t>S21 Analyt, d= 3mm</t>
  </si>
  <si>
    <t>S21 Analyt d=10mm</t>
  </si>
  <si>
    <t>S21 HFSS d=3mm</t>
  </si>
  <si>
    <t>S21 HFSS d=10 mm</t>
  </si>
  <si>
    <t>S21 MATLAB d=3mm</t>
  </si>
  <si>
    <t>S21 MATLAB d=10mm</t>
  </si>
  <si>
    <t>81 - j62,9142</t>
  </si>
  <si>
    <t>81 - j6291,4</t>
  </si>
  <si>
    <t>81 - j6,2914</t>
  </si>
  <si>
    <t>234,38 - j5428,9</t>
  </si>
  <si>
    <t>81,1156 -j60,1434</t>
  </si>
  <si>
    <t>80,5584 - j6,0880</t>
  </si>
  <si>
    <t>eps_real</t>
  </si>
  <si>
    <t>Valors obtinguts a partir de l'script*</t>
  </si>
  <si>
    <t>Gràfiques obtingudes amb l'script Spheroidal, basat en l'article de Bai</t>
  </si>
  <si>
    <t>alpha analyt</t>
  </si>
  <si>
    <t>beta analyt</t>
  </si>
  <si>
    <t>alpha MATLAB</t>
  </si>
  <si>
    <t>beta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</si>
</sst>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9" borderId="0" xfId="0" applyFont="1" applyFill="1"/>
    <xf numFmtId="164" fontId="0" fillId="9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2" borderId="0" xfId="0" applyNumberForma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E7" sqref="E7"/>
    </sheetView>
  </sheetViews>
  <sheetFormatPr baseColWidth="10" defaultRowHeight="15" x14ac:dyDescent="0.25"/>
  <cols>
    <col min="1" max="1" width="6.28515625" customWidth="1"/>
    <col min="2" max="2" width="14.5703125" customWidth="1"/>
    <col min="3" max="3" width="15.85546875" bestFit="1" customWidth="1"/>
    <col min="4" max="4" width="8.5703125" bestFit="1" customWidth="1"/>
    <col min="5" max="5" width="7" bestFit="1" customWidth="1"/>
    <col min="6" max="6" width="19" bestFit="1" customWidth="1"/>
    <col min="7" max="7" width="20" bestFit="1" customWidth="1"/>
    <col min="8" max="8" width="15.7109375" bestFit="1" customWidth="1"/>
    <col min="9" max="9" width="17.28515625" bestFit="1" customWidth="1"/>
    <col min="10" max="11" width="18.28515625" bestFit="1" customWidth="1"/>
    <col min="12" max="12" width="19" bestFit="1" customWidth="1"/>
    <col min="13" max="13" width="22.5703125" bestFit="1" customWidth="1"/>
    <col min="14" max="14" width="20" bestFit="1" customWidth="1"/>
    <col min="15" max="15" width="15.7109375" bestFit="1" customWidth="1"/>
    <col min="16" max="16" width="17.28515625" bestFit="1" customWidth="1"/>
  </cols>
  <sheetData>
    <row r="1" spans="1:15" x14ac:dyDescent="0.25">
      <c r="B1" s="4" t="s">
        <v>3</v>
      </c>
      <c r="C1" s="21" t="s">
        <v>17</v>
      </c>
      <c r="D1" s="21"/>
      <c r="E1" s="21"/>
      <c r="G1" s="4"/>
      <c r="H1" s="4"/>
      <c r="I1" s="4"/>
      <c r="J1" s="13">
        <v>3.0000000000000001E-3</v>
      </c>
      <c r="M1" s="13">
        <v>0.01</v>
      </c>
      <c r="N1" s="13"/>
      <c r="O1" s="13"/>
    </row>
    <row r="2" spans="1:15" x14ac:dyDescent="0.25">
      <c r="A2" s="4" t="s">
        <v>2</v>
      </c>
      <c r="C2" s="4" t="s">
        <v>0</v>
      </c>
      <c r="D2" s="4" t="s">
        <v>16</v>
      </c>
      <c r="E2" s="4" t="s">
        <v>1</v>
      </c>
      <c r="F2" s="16" t="s">
        <v>19</v>
      </c>
      <c r="G2" s="16" t="s">
        <v>21</v>
      </c>
      <c r="H2" s="8" t="s">
        <v>20</v>
      </c>
      <c r="I2" s="8" t="s">
        <v>22</v>
      </c>
      <c r="J2" s="9" t="s">
        <v>4</v>
      </c>
      <c r="K2" s="9" t="s">
        <v>8</v>
      </c>
      <c r="L2" s="9" t="s">
        <v>6</v>
      </c>
      <c r="M2" s="6" t="s">
        <v>5</v>
      </c>
      <c r="N2" s="6" t="s">
        <v>9</v>
      </c>
      <c r="O2" s="6" t="s">
        <v>7</v>
      </c>
    </row>
    <row r="3" spans="1:15" x14ac:dyDescent="0.25">
      <c r="A3" s="23">
        <v>0</v>
      </c>
      <c r="B3" s="1">
        <v>1000000</v>
      </c>
      <c r="C3" s="1" t="s">
        <v>11</v>
      </c>
      <c r="D3">
        <v>81</v>
      </c>
      <c r="E3">
        <v>0.35</v>
      </c>
      <c r="F3" s="18">
        <f>((60*PI()*E3)/(SQRT(D3)))</f>
        <v>7.3303828583761828</v>
      </c>
      <c r="G3" s="18">
        <v>7.3304</v>
      </c>
      <c r="H3" s="20">
        <f>(2*PI()*SQRT(D3)*B3)/300000000</f>
        <v>0.18849555921538758</v>
      </c>
      <c r="I3" s="20">
        <v>0.1885</v>
      </c>
      <c r="J3" s="12">
        <v>0.97824890229999995</v>
      </c>
      <c r="K3" s="12">
        <v>0.97819999999999996</v>
      </c>
      <c r="L3" s="12">
        <v>0.83492</v>
      </c>
      <c r="M3" s="11">
        <v>0.92931799999999998</v>
      </c>
      <c r="N3" s="11">
        <v>0.92930000000000001</v>
      </c>
      <c r="O3" s="11">
        <v>0.602765</v>
      </c>
    </row>
    <row r="4" spans="1:15" x14ac:dyDescent="0.25">
      <c r="A4" s="23"/>
      <c r="B4" s="1">
        <v>100000000</v>
      </c>
      <c r="C4" s="1" t="s">
        <v>10</v>
      </c>
      <c r="D4">
        <v>81</v>
      </c>
      <c r="E4">
        <v>0.35</v>
      </c>
      <c r="F4" s="18">
        <f>((60*PI()*E4)/(SQRT(D4)))</f>
        <v>7.3303828583761828</v>
      </c>
      <c r="G4" s="17">
        <v>7.3304</v>
      </c>
      <c r="H4" s="20">
        <f>(2*PI()*SQRT(D4)*B4)/300000000</f>
        <v>18.849555921538759</v>
      </c>
      <c r="I4" s="19">
        <v>18.849599999999999</v>
      </c>
      <c r="J4" s="12">
        <v>0.97824890229999995</v>
      </c>
      <c r="K4" s="10">
        <v>0.97819999999999996</v>
      </c>
      <c r="L4" s="10">
        <v>0.81665100000000002</v>
      </c>
      <c r="M4" s="11">
        <v>0.92931799999999998</v>
      </c>
      <c r="N4" s="7">
        <v>0.92930000000000001</v>
      </c>
      <c r="O4" s="7">
        <v>0.53965099999999999</v>
      </c>
    </row>
    <row r="5" spans="1:15" x14ac:dyDescent="0.25">
      <c r="A5" s="23"/>
      <c r="B5" s="1">
        <v>1000000000</v>
      </c>
      <c r="C5" t="s">
        <v>12</v>
      </c>
      <c r="D5">
        <v>81</v>
      </c>
      <c r="E5">
        <v>0.35</v>
      </c>
      <c r="F5" s="18">
        <f>((60*PI()*E5)/(SQRT(D5)))</f>
        <v>7.3303828583761828</v>
      </c>
      <c r="G5" s="18">
        <v>7.3304</v>
      </c>
      <c r="H5" s="20">
        <f>(2*PI()*SQRT(D5)*B5)/300000000</f>
        <v>188.4955592153876</v>
      </c>
      <c r="I5" s="20">
        <v>188.4956</v>
      </c>
      <c r="J5" s="12">
        <v>0.97824890229999995</v>
      </c>
      <c r="K5" s="12">
        <v>0.97819999999999996</v>
      </c>
      <c r="L5" s="12">
        <v>0.39238600000000001</v>
      </c>
      <c r="M5" s="11">
        <v>0.92931799999999998</v>
      </c>
      <c r="N5" s="11">
        <v>0.92930000000000001</v>
      </c>
      <c r="O5" s="11">
        <v>0.23810400000000001</v>
      </c>
    </row>
    <row r="6" spans="1:15" x14ac:dyDescent="0.25">
      <c r="A6" s="4" t="s">
        <v>2</v>
      </c>
      <c r="B6" s="4"/>
      <c r="C6" s="4" t="s">
        <v>0</v>
      </c>
      <c r="D6" s="4" t="s">
        <v>16</v>
      </c>
      <c r="E6" s="4" t="s">
        <v>1</v>
      </c>
      <c r="F6" s="16" t="s">
        <v>19</v>
      </c>
      <c r="G6" s="16" t="s">
        <v>21</v>
      </c>
      <c r="H6" s="8" t="s">
        <v>20</v>
      </c>
      <c r="I6" s="8" t="s">
        <v>22</v>
      </c>
      <c r="J6" s="9" t="s">
        <v>4</v>
      </c>
      <c r="K6" s="9" t="s">
        <v>8</v>
      </c>
      <c r="L6" s="9" t="s">
        <v>6</v>
      </c>
      <c r="M6" s="6" t="s">
        <v>5</v>
      </c>
      <c r="N6" s="6" t="s">
        <v>9</v>
      </c>
      <c r="O6" s="6" t="s">
        <v>7</v>
      </c>
    </row>
    <row r="7" spans="1:15" x14ac:dyDescent="0.25">
      <c r="A7" s="24">
        <v>0.1</v>
      </c>
      <c r="B7" s="1">
        <v>1000000</v>
      </c>
      <c r="C7" t="s">
        <v>13</v>
      </c>
      <c r="D7">
        <v>234.38</v>
      </c>
      <c r="E7">
        <v>0.30199999999999999</v>
      </c>
      <c r="F7" s="18">
        <f>((60*PI()*E7)/(SQRT(D7)))</f>
        <v>3.7183288056428783</v>
      </c>
      <c r="G7" s="18">
        <v>3.7185999999999999</v>
      </c>
      <c r="H7" s="20">
        <f>(2*PI()*SQRT(D7)*B7)/300000000</f>
        <v>0.32064087765510596</v>
      </c>
      <c r="I7" s="20">
        <v>0.3206</v>
      </c>
      <c r="J7" s="12">
        <v>0.9889069962</v>
      </c>
      <c r="K7" s="12">
        <v>0.9889</v>
      </c>
      <c r="L7" s="12">
        <v>0.98716300000000001</v>
      </c>
      <c r="M7" s="11">
        <v>0.96349950969999998</v>
      </c>
      <c r="N7" s="11">
        <v>0.96350000000000002</v>
      </c>
      <c r="O7" s="11">
        <v>0.95806000000000002</v>
      </c>
    </row>
    <row r="8" spans="1:15" x14ac:dyDescent="0.25">
      <c r="A8" s="24"/>
      <c r="B8" s="1">
        <v>100000000</v>
      </c>
      <c r="C8" t="s">
        <v>14</v>
      </c>
      <c r="D8">
        <v>81.115600000000001</v>
      </c>
      <c r="E8">
        <v>0.33460000000000001</v>
      </c>
      <c r="F8" s="18">
        <f>((60*PI()*E8)/(SQRT(D8)))</f>
        <v>7.0028506983205796</v>
      </c>
      <c r="G8" s="17">
        <v>7.0025000000000004</v>
      </c>
      <c r="H8" s="20">
        <f>(2*PI()*SQRT(D8)*B8)/300000000</f>
        <v>18.863001796662445</v>
      </c>
      <c r="I8" s="19">
        <v>18.863</v>
      </c>
      <c r="J8" s="10">
        <v>0.97921059229999996</v>
      </c>
      <c r="K8" s="10">
        <v>0.97919999999999996</v>
      </c>
      <c r="L8" s="10">
        <v>0.82774599999999998</v>
      </c>
      <c r="M8" s="7">
        <v>0.93236724709999996</v>
      </c>
      <c r="N8" s="7">
        <v>0.93240000000000001</v>
      </c>
      <c r="O8" s="7">
        <v>0.54546399999999995</v>
      </c>
    </row>
    <row r="9" spans="1:15" x14ac:dyDescent="0.25">
      <c r="A9" s="24"/>
      <c r="B9" s="1">
        <v>1000000000</v>
      </c>
      <c r="C9" t="s">
        <v>15</v>
      </c>
      <c r="D9">
        <v>80.558400000000006</v>
      </c>
      <c r="E9">
        <v>0.3387</v>
      </c>
      <c r="F9" s="18">
        <f>((60*PI()*E9)/(SQRT(D9)))</f>
        <v>7.1131325842962463</v>
      </c>
      <c r="G9" s="18">
        <v>7.1128</v>
      </c>
      <c r="H9" s="20">
        <f>(2*PI()*SQRT(D9)*B9)/300000000</f>
        <v>187.98103204368687</v>
      </c>
      <c r="I9" s="20">
        <v>187.98099999999999</v>
      </c>
      <c r="J9" s="12">
        <v>0.97888668379999999</v>
      </c>
      <c r="K9" s="12">
        <v>0.97889999999999999</v>
      </c>
      <c r="L9" s="12">
        <v>0.39426800000000001</v>
      </c>
      <c r="M9" s="11">
        <v>0.93133959919999998</v>
      </c>
      <c r="N9" s="11">
        <v>0.93130000000000002</v>
      </c>
      <c r="O9" s="11">
        <v>0.23832100000000001</v>
      </c>
    </row>
    <row r="10" spans="1:15" x14ac:dyDescent="0.25">
      <c r="M10" s="14"/>
    </row>
    <row r="11" spans="1:15" x14ac:dyDescent="0.25">
      <c r="K11" s="13"/>
    </row>
    <row r="20" spans="1:5" x14ac:dyDescent="0.25">
      <c r="A20" s="4"/>
      <c r="C20" s="4"/>
      <c r="D20" s="4"/>
      <c r="E20" s="4"/>
    </row>
    <row r="21" spans="1:5" x14ac:dyDescent="0.25">
      <c r="A21" s="2"/>
      <c r="B21" s="1"/>
      <c r="C21" s="1"/>
    </row>
    <row r="22" spans="1:5" x14ac:dyDescent="0.25">
      <c r="A22" s="2"/>
      <c r="B22" s="1"/>
      <c r="C22" s="1"/>
    </row>
    <row r="23" spans="1:5" x14ac:dyDescent="0.25">
      <c r="A23" s="2"/>
      <c r="B23" s="1"/>
    </row>
    <row r="24" spans="1:5" x14ac:dyDescent="0.25">
      <c r="A24" s="4"/>
      <c r="B24" s="4"/>
      <c r="C24" s="4"/>
      <c r="D24" s="4"/>
      <c r="E24" s="4"/>
    </row>
    <row r="25" spans="1:5" x14ac:dyDescent="0.25">
      <c r="A25" s="3"/>
      <c r="B25" s="1"/>
    </row>
    <row r="26" spans="1:5" x14ac:dyDescent="0.25">
      <c r="A26" s="3"/>
      <c r="B26" s="1"/>
    </row>
    <row r="27" spans="1:5" x14ac:dyDescent="0.25">
      <c r="A27" s="3"/>
      <c r="B27" s="1"/>
    </row>
    <row r="36" spans="1:10" x14ac:dyDescent="0.25">
      <c r="G36" s="15"/>
      <c r="H36" s="15"/>
    </row>
    <row r="48" spans="1:10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70" spans="2:2" x14ac:dyDescent="0.25">
      <c r="B70" s="5" t="s">
        <v>18</v>
      </c>
    </row>
  </sheetData>
  <mergeCells count="5">
    <mergeCell ref="C1:E1"/>
    <mergeCell ref="A48:F48"/>
    <mergeCell ref="G48:J48"/>
    <mergeCell ref="A3:A5"/>
    <mergeCell ref="A7:A9"/>
  </mergeCells>
  <pageMargins left="0.25" right="0.2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Atienza, Alejandra</dc:creator>
  <cp:lastModifiedBy>Garrido Atienza, Alejandra</cp:lastModifiedBy>
  <cp:lastPrinted>2017-11-22T09:53:14Z</cp:lastPrinted>
  <dcterms:created xsi:type="dcterms:W3CDTF">2017-11-22T08:27:55Z</dcterms:created>
  <dcterms:modified xsi:type="dcterms:W3CDTF">2017-11-22T19:35:02Z</dcterms:modified>
</cp:coreProperties>
</file>